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09c1fc7adbce8082/Documentos/Secont/ESESP/Gestão de riscos/"/>
    </mc:Choice>
  </mc:AlternateContent>
  <xr:revisionPtr revIDLastSave="39" documentId="8_{3733A116-3FF0-4B0B-92B1-AF5D8A4C85BA}" xr6:coauthVersionLast="47" xr6:coauthVersionMax="47" xr10:uidLastSave="{9174C2A2-26BF-48C7-9C7F-DAFD68251F41}"/>
  <bookViews>
    <workbookView xWindow="-28920" yWindow="3930" windowWidth="29040" windowHeight="15720" xr2:uid="{00000000-000D-0000-FFFF-FFFF00000000}"/>
  </bookViews>
  <sheets>
    <sheet name="Matriz" sheetId="1" r:id="rId1"/>
    <sheet name="Estab Contexto" sheetId="9" state="hidden" r:id="rId2"/>
    <sheet name="Dicionário de riscos" sheetId="4" state="hidden" r:id="rId3"/>
    <sheet name="Categorias" sheetId="10" r:id="rId4"/>
    <sheet name="Escalas" sheetId="5" r:id="rId5"/>
    <sheet name="Avaliação Controles" sheetId="6" r:id="rId6"/>
    <sheet name="Tratamento" sheetId="7" r:id="rId7"/>
    <sheet name="Plano de respostas" sheetId="8" r:id="rId8"/>
    <sheet name="Listas" sheetId="2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cao">[1]Plan6!$K$12:$K$17</definedName>
    <definedName name="_xlnm.Print_Area" localSheetId="2">'Dicionário de riscos'!$A$2:$D$33</definedName>
    <definedName name="atividade">[2]Plan2!$B$2:$B$4</definedName>
    <definedName name="atuacao">[2]Plan1!$B$2:$B$4</definedName>
    <definedName name="avaliação">[2]Plan1!$G$2:$G$4</definedName>
    <definedName name="carac">[3]Plan2!$D$2:$D$3</definedName>
    <definedName name="Caract">[1]Plan6!$B$2:$B$4</definedName>
    <definedName name="caracteristica">[2]Plan1!$D$2:$D$3</definedName>
    <definedName name="Evento">[4]Plan14!$B$2:$B$4</definedName>
    <definedName name="fonte1">#REF!</definedName>
    <definedName name="fonte2">#REF!</definedName>
    <definedName name="fonte5">#REF!</definedName>
    <definedName name="fonteimplantacao">#REF!</definedName>
    <definedName name="fonteimplantacao1">'[5]Elementos estratégicos'!$A$53:$A$58</definedName>
    <definedName name="fonteoperacao">#REF!</definedName>
    <definedName name="form">[3]Plan2!$F$2:$F$5</definedName>
    <definedName name="forma">[4]Plan12!$B$2:$B$4</definedName>
    <definedName name="_xlnm.Recorder" localSheetId="2">#REF!</definedName>
    <definedName name="_xlnm.Recorder">#REF!</definedName>
    <definedName name="perio">[4]Plan12!$F$2:$F$11</definedName>
    <definedName name="period">[3]Plan2!$B$2:$B$10</definedName>
    <definedName name="periodicidade">[2]Plan1!$F$2:$F$11</definedName>
    <definedName name="Risco" localSheetId="2">#REF!</definedName>
    <definedName name="Risco">#REF!</definedName>
    <definedName name="Status">#REF!</definedName>
    <definedName name="Testecustos">#REF!</definedName>
    <definedName name="_xlnm.Print_Titles" localSheetId="2">'Dicionário de riscos'!$2:$4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8" l="1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O37" i="1" l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H37" i="1" l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J29" i="1" s="1"/>
  <c r="H28" i="1"/>
  <c r="F28" i="1"/>
  <c r="H27" i="1"/>
  <c r="F27" i="1"/>
  <c r="H26" i="1"/>
  <c r="F26" i="1"/>
  <c r="J26" i="1" s="1"/>
  <c r="H25" i="1"/>
  <c r="F25" i="1"/>
  <c r="J25" i="1" s="1"/>
  <c r="H24" i="1"/>
  <c r="F24" i="1"/>
  <c r="H23" i="1"/>
  <c r="F23" i="1"/>
  <c r="J23" i="1" s="1"/>
  <c r="H22" i="1"/>
  <c r="F22" i="1"/>
  <c r="J22" i="1" s="1"/>
  <c r="H21" i="1"/>
  <c r="F21" i="1"/>
  <c r="J21" i="1" s="1"/>
  <c r="H20" i="1"/>
  <c r="F20" i="1"/>
  <c r="J20" i="1" s="1"/>
  <c r="H19" i="1"/>
  <c r="F19" i="1"/>
  <c r="J19" i="1" s="1"/>
  <c r="H18" i="1"/>
  <c r="F18" i="1"/>
  <c r="J18" i="1" s="1"/>
  <c r="H17" i="1"/>
  <c r="F17" i="1"/>
  <c r="J17" i="1" s="1"/>
  <c r="H16" i="1"/>
  <c r="F16" i="1"/>
  <c r="J16" i="1" s="1"/>
  <c r="H15" i="1"/>
  <c r="F15" i="1"/>
  <c r="H14" i="1"/>
  <c r="F14" i="1"/>
  <c r="H13" i="1"/>
  <c r="F13" i="1"/>
  <c r="J24" i="1" l="1"/>
  <c r="J31" i="1"/>
  <c r="J27" i="1"/>
  <c r="J33" i="1"/>
  <c r="P33" i="1" s="1"/>
  <c r="Q33" i="1" s="1"/>
  <c r="J28" i="1"/>
  <c r="K28" i="1" s="1"/>
  <c r="J30" i="1"/>
  <c r="P30" i="1" s="1"/>
  <c r="Q30" i="1" s="1"/>
  <c r="J32" i="1"/>
  <c r="K32" i="1" s="1"/>
  <c r="J36" i="1"/>
  <c r="J34" i="1"/>
  <c r="P34" i="1" s="1"/>
  <c r="Q34" i="1" s="1"/>
  <c r="J35" i="1"/>
  <c r="K35" i="1" s="1"/>
  <c r="J37" i="1"/>
  <c r="P37" i="1" s="1"/>
  <c r="Q37" i="1" s="1"/>
  <c r="P18" i="1"/>
  <c r="Q18" i="1" s="1"/>
  <c r="K18" i="1"/>
  <c r="P22" i="1"/>
  <c r="Q22" i="1" s="1"/>
  <c r="K22" i="1"/>
  <c r="K30" i="1"/>
  <c r="K36" i="1"/>
  <c r="P36" i="1"/>
  <c r="Q36" i="1" s="1"/>
  <c r="K20" i="1"/>
  <c r="P20" i="1"/>
  <c r="Q20" i="1" s="1"/>
  <c r="K24" i="1"/>
  <c r="P24" i="1"/>
  <c r="Q24" i="1" s="1"/>
  <c r="K17" i="1"/>
  <c r="P17" i="1"/>
  <c r="Q17" i="1" s="1"/>
  <c r="P21" i="1"/>
  <c r="Q21" i="1" s="1"/>
  <c r="K21" i="1"/>
  <c r="P23" i="1"/>
  <c r="Q23" i="1" s="1"/>
  <c r="K23" i="1"/>
  <c r="K27" i="1"/>
  <c r="P27" i="1"/>
  <c r="Q27" i="1" s="1"/>
  <c r="P29" i="1"/>
  <c r="Q29" i="1" s="1"/>
  <c r="K29" i="1"/>
  <c r="P31" i="1"/>
  <c r="Q31" i="1" s="1"/>
  <c r="K31" i="1"/>
  <c r="K33" i="1"/>
  <c r="K16" i="1"/>
  <c r="P16" i="1"/>
  <c r="Q16" i="1" s="1"/>
  <c r="P26" i="1"/>
  <c r="Q26" i="1" s="1"/>
  <c r="K26" i="1"/>
  <c r="K19" i="1"/>
  <c r="P19" i="1"/>
  <c r="Q19" i="1" s="1"/>
  <c r="K25" i="1"/>
  <c r="P25" i="1"/>
  <c r="Q25" i="1" s="1"/>
  <c r="J15" i="1"/>
  <c r="J14" i="1"/>
  <c r="J13" i="1"/>
  <c r="P28" i="1" l="1"/>
  <c r="Q28" i="1" s="1"/>
  <c r="P32" i="1"/>
  <c r="Q32" i="1" s="1"/>
  <c r="K37" i="1"/>
  <c r="P35" i="1"/>
  <c r="Q35" i="1" s="1"/>
  <c r="K34" i="1"/>
  <c r="P13" i="1"/>
  <c r="Q13" i="1" s="1"/>
  <c r="K13" i="1"/>
  <c r="P14" i="1"/>
  <c r="Q14" i="1" s="1"/>
  <c r="K14" i="1"/>
  <c r="P15" i="1"/>
  <c r="Q15" i="1" s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2" authorId="0" shapeId="0" xr:uid="{00000000-0006-0000-0700-000001000000}">
      <text>
        <r>
          <rPr>
            <sz val="9"/>
            <color indexed="81"/>
            <rFont val="Segoe UI"/>
            <family val="2"/>
          </rPr>
          <t xml:space="preserve"> Escalar. A escalação é apropriada quando a equipe do projeto ou o seu patrocinador concorda que uma ameaça está fora do escopo do projeto ou que a resposta proposta exceda a autoridade do gerente do projeto. Os riscos escalados são gerenciados no nível do programa, nível de portfólio ou outra parte relevante da organização, e não no nível do projeto. O gerente do projeto determina quem deve ser notificado sobre a ameaça e comunica os detalhes a essa pessoa ou parte da organização. É importante que a responsabilidade das ameaças escaladas seja aceita pela parte relevante da organização. De modo geral, as ameaças são escaladas para o nível que corresponda aos objetivos que teriam sido afetados se a ameaça tivesse ocorrido. As ameaças escaladas não são mais monitoradas pela equipe do projeto após a escalação, embora possam ser incluídas no registro dos riscos para informações.</t>
        </r>
      </text>
    </comment>
  </commentList>
</comments>
</file>

<file path=xl/sharedStrings.xml><?xml version="1.0" encoding="utf-8"?>
<sst xmlns="http://schemas.openxmlformats.org/spreadsheetml/2006/main" count="388" uniqueCount="302">
  <si>
    <t>PROBABILIDADE</t>
  </si>
  <si>
    <t>IMPACTO</t>
  </si>
  <si>
    <t>NÍVEL DO RISCO (PxI)</t>
  </si>
  <si>
    <t>RESPOSTA AO RISCO</t>
  </si>
  <si>
    <t>STATUS</t>
  </si>
  <si>
    <t>Legislativo ou jurídico-institucional</t>
  </si>
  <si>
    <t>Pouco provável</t>
  </si>
  <si>
    <t>Muito Alto</t>
  </si>
  <si>
    <t>Escalar</t>
  </si>
  <si>
    <t>Partes interessadas (Stakeholder)</t>
  </si>
  <si>
    <t>Pessoas</t>
  </si>
  <si>
    <t>Provável</t>
  </si>
  <si>
    <t>Alto</t>
  </si>
  <si>
    <t>Melhorar</t>
  </si>
  <si>
    <t>Financeiros</t>
  </si>
  <si>
    <t>Obras e terrenos</t>
  </si>
  <si>
    <t>Equipamentos e mobiliário</t>
  </si>
  <si>
    <t>Operação</t>
  </si>
  <si>
    <t>ÁREAS ESTRATÉGICAS</t>
  </si>
  <si>
    <t>RISCOS</t>
  </si>
  <si>
    <t xml:space="preserve"> IMPACTO</t>
  </si>
  <si>
    <t>Tipo de Projeto</t>
  </si>
  <si>
    <t>Categoria econômica da despesa</t>
  </si>
  <si>
    <t>Fonte Orçamentária</t>
  </si>
  <si>
    <t>Segurança em Defesa da Vida</t>
  </si>
  <si>
    <t>Em implantação</t>
  </si>
  <si>
    <t>Muito provável</t>
  </si>
  <si>
    <t>Obra</t>
  </si>
  <si>
    <t>Despesa de capital</t>
  </si>
  <si>
    <t>Não orçamentários</t>
  </si>
  <si>
    <t>Educação para o Futuro</t>
  </si>
  <si>
    <t>Implantada</t>
  </si>
  <si>
    <t>Prevenir</t>
  </si>
  <si>
    <t>Serviço</t>
  </si>
  <si>
    <t>Despesa corrente</t>
  </si>
  <si>
    <t>Recursos de Caixa do Tesouro</t>
  </si>
  <si>
    <t>Infraestrutura para Crescer</t>
  </si>
  <si>
    <t>Concluída</t>
  </si>
  <si>
    <t>Moderado</t>
  </si>
  <si>
    <t xml:space="preserve">Transferir </t>
  </si>
  <si>
    <t>Plano</t>
  </si>
  <si>
    <t>Recursos Vinculados do Tesouro - OGU</t>
  </si>
  <si>
    <t>Saúde Integral</t>
  </si>
  <si>
    <t>Cancelada</t>
  </si>
  <si>
    <t>Baixo</t>
  </si>
  <si>
    <t>Raro</t>
  </si>
  <si>
    <t>Mitigar</t>
  </si>
  <si>
    <t>Norma</t>
  </si>
  <si>
    <t>Recursos Vinculados do Tesouro - Proveniente do Município</t>
  </si>
  <si>
    <t>Gestão Pública Inovadora</t>
  </si>
  <si>
    <t>Aceitar</t>
  </si>
  <si>
    <t>Equipamento</t>
  </si>
  <si>
    <t>Recursos Vinculados do Tesouro - Operações de Crédito</t>
  </si>
  <si>
    <t>Desenvolvimento Econômico</t>
  </si>
  <si>
    <t>Agricultura e Meio Ambiente</t>
  </si>
  <si>
    <t>Explorar</t>
  </si>
  <si>
    <t>Outros</t>
  </si>
  <si>
    <t>Recursos Vinculados do Tesouro - Outros</t>
  </si>
  <si>
    <t>Desenvolvimento Social e Direitos Humanos</t>
  </si>
  <si>
    <t>Compartilhar</t>
  </si>
  <si>
    <t>Recursos Vinculados de outras fontes - Autarquias</t>
  </si>
  <si>
    <t>Cultura, Turismo, Esporte e Lazer</t>
  </si>
  <si>
    <t>Recursos Próprios - Autarquias e Fundações</t>
  </si>
  <si>
    <t>Recursos Vinculados ao Tesouro - Fundos</t>
  </si>
  <si>
    <t>Subsecretaria</t>
  </si>
  <si>
    <t>Causa</t>
  </si>
  <si>
    <t>Objetivo do controle</t>
  </si>
  <si>
    <t>Descrição da atividade de controle</t>
  </si>
  <si>
    <t>SECRETARIA DE ESTADO DE CONTROLE E TRANSPARÊNCIA</t>
  </si>
  <si>
    <t>#</t>
  </si>
  <si>
    <t>Dicionário de riscos de integridade</t>
  </si>
  <si>
    <t>Nº</t>
  </si>
  <si>
    <t>Riscos para a integridade</t>
  </si>
  <si>
    <t>Abuso de posição ou poder em favor de interesses privados</t>
  </si>
  <si>
    <t>1.1</t>
  </si>
  <si>
    <t>Concessão de cargos ou vantagens em troca de apoio ou auxílio</t>
  </si>
  <si>
    <t>1.2</t>
  </si>
  <si>
    <t>Esquivar-se do cumprimento de obrigações</t>
  </si>
  <si>
    <t>1.3</t>
  </si>
  <si>
    <t>Falsificação de informação para interesses privados</t>
  </si>
  <si>
    <t>1.4</t>
  </si>
  <si>
    <t>Concessão de patrocínios e/ou incentivos a entidades privadas.</t>
  </si>
  <si>
    <t>1.5</t>
  </si>
  <si>
    <t>Outras formas de favorecimento – a outros ou a si mesmo</t>
  </si>
  <si>
    <t>Nepotismo</t>
  </si>
  <si>
    <t>2.1</t>
  </si>
  <si>
    <t>Contratação de familiares para cargos em comissão e função de confiança</t>
  </si>
  <si>
    <t>2.2</t>
  </si>
  <si>
    <t>Contratação de familiares para vagas de estágio e de atendimento a necessidade temporária de excepcional interesse público</t>
  </si>
  <si>
    <t>2.3</t>
  </si>
  <si>
    <t>Contratação de pessoa jurídica de familiar por agente público responsável por licitação</t>
  </si>
  <si>
    <t>2.4</t>
  </si>
  <si>
    <t>Nepotismo cruzado, quando autoridades de um órgão nomearem familiares de autoridades de outro órgão, compensando-se reciprocamente.</t>
  </si>
  <si>
    <t>2.5</t>
  </si>
  <si>
    <t>Contratação de familiares para prestação de serviços terceirizados.</t>
  </si>
  <si>
    <t>2.6</t>
  </si>
  <si>
    <t>Outras nomeações, contratações não previstas expressamente anteriormente, com indícios de influência</t>
  </si>
  <si>
    <t>Conflito de interesses</t>
  </si>
  <si>
    <t>3.1</t>
  </si>
  <si>
    <t>Prestar serviço a pessoa física ou jurídica com a qual tenha estabelecido relacionamento relevante em razão do exercício do cargo ou emprego;</t>
  </si>
  <si>
    <t>3.2</t>
  </si>
  <si>
    <t>Aceitar cargo de administrador ou conselheiro ou estabelecer vínculo profissional com pessoa física ou jurídica que atue em atividade relacionada à área de competência do cargo ou emprego ocupado;</t>
  </si>
  <si>
    <t>3.3</t>
  </si>
  <si>
    <t>Celebrar contratos de serviço, consultoria, assessoramento ou atividades similares com órgãos ou entidades do Poder Executivo federal vinculados ao órgão ou entidade em que tenha ocupado o cargo ou emprego; ou</t>
  </si>
  <si>
    <t>3.4</t>
  </si>
  <si>
    <t>Intervir em favor de interesse privado, direta ou indiretamente, perante órgão ou entidade em que haja ocupado cargo ou emprego ou com o qual tenha estabelecido relacionamento relevante em razão do exercício desse mesmo cargo. </t>
  </si>
  <si>
    <t>4.1</t>
  </si>
  <si>
    <t>Pressões implícitas ou explícitas de natureza hierárquica</t>
  </si>
  <si>
    <t>4.2</t>
  </si>
  <si>
    <t>Pressões implícitas ou explícitas de colegas</t>
  </si>
  <si>
    <t>4.3</t>
  </si>
  <si>
    <t>Pressões implícitas ou explícitas de natureza política ou social</t>
  </si>
  <si>
    <t>Solicitação ou recebimento de vantagem indevida</t>
  </si>
  <si>
    <t>5.1</t>
  </si>
  <si>
    <t>Adiantar ou atrasar intencionalmente a tramitação de processos.</t>
  </si>
  <si>
    <t>5.2</t>
  </si>
  <si>
    <t>Deixar de aplicar penalidades em situações situações comprovadamente irregulares.</t>
  </si>
  <si>
    <t>5.3</t>
  </si>
  <si>
    <t>Criar dificuldades e/ou embaraço com a finalidade de auferir vantagem.</t>
  </si>
  <si>
    <t>5.4</t>
  </si>
  <si>
    <t>Perda de prazo em processos administrativos.</t>
  </si>
  <si>
    <t>5.5</t>
  </si>
  <si>
    <t>Utilização de recursos públicos em favor de interesses privados.</t>
  </si>
  <si>
    <t>6.1</t>
  </si>
  <si>
    <t>Apropriação indevida</t>
  </si>
  <si>
    <t>6.2</t>
  </si>
  <si>
    <t>Irregularidades em contratações públicas.</t>
  </si>
  <si>
    <t>6.4</t>
  </si>
  <si>
    <t>Multiplicidade de fórmulas de cálculo das pensões determinadas pelo juízo.</t>
  </si>
  <si>
    <t>Base de pensão registrada incorretamente no SIARHES.</t>
  </si>
  <si>
    <t>Mudança de vínculo do servidor sem transferência da pensão</t>
  </si>
  <si>
    <t>Manter o desconto da pensão após a determinação judicial de suspensão</t>
  </si>
  <si>
    <t>Probabilidade</t>
  </si>
  <si>
    <t>Impacto</t>
  </si>
  <si>
    <t>Muito alto</t>
  </si>
  <si>
    <t>Matriz de riscos</t>
  </si>
  <si>
    <t>Avaliação do controle</t>
  </si>
  <si>
    <t>Nível</t>
  </si>
  <si>
    <t>Descrição</t>
  </si>
  <si>
    <t>Fator de avaliação</t>
  </si>
  <si>
    <t>Fraco</t>
  </si>
  <si>
    <t>Inexistente</t>
  </si>
  <si>
    <t>Mediano</t>
  </si>
  <si>
    <t>Satisfatório</t>
  </si>
  <si>
    <t>Forte</t>
  </si>
  <si>
    <t>Controles inexistentes, mal desenhados ou mal implementados, isto é, não funcionais.</t>
  </si>
  <si>
    <t>Controles têm abordagens ad hoc, tendem a ser aplicados caso a caso, a responsabilidade é individual, havendo elevado grau de confiança no conhecimento das pessoas.</t>
  </si>
  <si>
    <t>Controles implementados mitigam alguns aspectos do risco, mas não contemplam todos os aspectos relevantes do risco devido a deficiências no desenho ou nas ferramentas utilizadas.</t>
  </si>
  <si>
    <t>Controles implementados e sustentados por ferramentas adequadas e, embora passíveis de aperfeiçoamento, mitigam o risco satisfatoriamente</t>
  </si>
  <si>
    <t>Controles implementados podem ser considerados a “melhor prática”, mitigando todos os aspectos relevantes do risco.</t>
  </si>
  <si>
    <t>Risco residual</t>
  </si>
  <si>
    <t>Tratamento do risco</t>
  </si>
  <si>
    <t>Tratamento</t>
  </si>
  <si>
    <t>Evitar</t>
  </si>
  <si>
    <t>Um risco normalmente é mitigado quando é classificado como “Alto” ou “Moderado”. A implementação de controles, neste caso, apresenta um custo/benefício adequado.
Mitigar o risco significa implementar controles que possam diminuir as causas ou as consequências dos riscos, identificadas na etapa de Identificação e Análise de Riscos.</t>
  </si>
  <si>
    <t>Um risco normalmente é compartilhado quando é classificado como “Alto” ou “Extremo”, mas a implementação de controles não apresenta um custo/benefício adequado. Pode-se compartilhar o risco por meio de terceirização ou apólice de seguro, por exemplo.</t>
  </si>
  <si>
    <t>Um risco normalmente é evitado quando é classificado como “Inaceitável”, e/ou a implementação de controles apresenta um custo muito elevado, inviabilizando sua mitigação, ou não há entidades dispostas a compartilhar o risco. Evitar o risco pode significar encerrar o processo organizacional. Nesse caso, essa opção deve ser aprovada em conjunto pela alta administração.</t>
  </si>
  <si>
    <t>Um risco normalmente é aceito quando seu nível está nas faixas de apetite a risco. Nessa situação, nenhum novo controle precisa ser implementado para mitigar o risco.</t>
  </si>
  <si>
    <t>Plano de respostas aos riscos</t>
  </si>
  <si>
    <t>Ref. Risco</t>
  </si>
  <si>
    <t>Iniciativa</t>
  </si>
  <si>
    <t>Unidade Responsável</t>
  </si>
  <si>
    <t>Unidades corresponsáveis</t>
  </si>
  <si>
    <t>Responsável pela implementação</t>
  </si>
  <si>
    <t>Como será implementado</t>
  </si>
  <si>
    <t>Custo previsto</t>
  </si>
  <si>
    <t>Data prevista para o início.</t>
  </si>
  <si>
    <t>Data prevista para conclusão</t>
  </si>
  <si>
    <t>Status</t>
  </si>
  <si>
    <t>Não iniciado</t>
  </si>
  <si>
    <t>Em andamento</t>
  </si>
  <si>
    <t>Concluído</t>
  </si>
  <si>
    <t>Atrasado</t>
  </si>
  <si>
    <t xml:space="preserve">Baixíssima possibilidade de o evento ocorrer. </t>
  </si>
  <si>
    <t>O evento ocorre raramente.</t>
  </si>
  <si>
    <t>O evento já ocorreu algumas vezes e pode voltar a ocorrer.</t>
  </si>
  <si>
    <t>O evento já ocorreu repetidas vezes e provavelmente voltará a ocorrer muitas vezes.</t>
  </si>
  <si>
    <t xml:space="preserve">Consequências insignificantes caso o evento ocorra. </t>
  </si>
  <si>
    <t>Consequências menores em processos e atividades secundários.</t>
  </si>
  <si>
    <t>Consequências relevantes em processos e atividades secundários ou consequências menores em processos e atividades prioritárias.</t>
  </si>
  <si>
    <t>Consequências relevantes em processos e atividades prioritárias.</t>
  </si>
  <si>
    <t xml:space="preserve">Informações sobre o Ambiente Interno - existência de: </t>
  </si>
  <si>
    <t xml:space="preserve">Sim </t>
  </si>
  <si>
    <t>Não</t>
  </si>
  <si>
    <t>Código de Ética / Normas de Conduta</t>
  </si>
  <si>
    <t xml:space="preserve">(   )  </t>
  </si>
  <si>
    <t>(   )</t>
  </si>
  <si>
    <t xml:space="preserve">Estrutura Organizacional </t>
  </si>
  <si>
    <t>Política de Recursos Humanos (compromisso com a competência e desenvolvimento)</t>
  </si>
  <si>
    <t>Atribuição de Alçadas e Responsabilidades</t>
  </si>
  <si>
    <t>Normas Internas</t>
  </si>
  <si>
    <t xml:space="preserve">Informações sobre a Fixação de Objetivos - existência de: </t>
  </si>
  <si>
    <t>Missão</t>
  </si>
  <si>
    <t>Visão</t>
  </si>
  <si>
    <t>Objetivos</t>
  </si>
  <si>
    <t>Informações sobre o Macroprocesso/Processo</t>
  </si>
  <si>
    <t>Macroprocesso</t>
  </si>
  <si>
    <t>Processo</t>
  </si>
  <si>
    <t>Objetivo do Macroprocesso / Processo</t>
  </si>
  <si>
    <t>Leis e Regulamentos:</t>
  </si>
  <si>
    <t>Sistemas:</t>
  </si>
  <si>
    <t>Análise de SWOT</t>
  </si>
  <si>
    <t>A análise de SWOT é realizada com foco no macroprocesso/processo e visa obter informações para apoiar a identificação de eventos de riscos, bem como escolher as ações mais adequadas para assegurar o alcance dos objetivos do macroprocesso/processo, da unidade e do MP.</t>
  </si>
  <si>
    <t>Análise do Ambiente Interno</t>
  </si>
  <si>
    <t>Forças
(Pontos Fortes)</t>
  </si>
  <si>
    <t>1.      </t>
  </si>
  <si>
    <t>2.      </t>
  </si>
  <si>
    <t>3.      </t>
  </si>
  <si>
    <t>4.      </t>
  </si>
  <si>
    <t>5.      </t>
  </si>
  <si>
    <t>6.      </t>
  </si>
  <si>
    <t>Fraquezas
(Pontos Fracos)</t>
  </si>
  <si>
    <t>1.     </t>
  </si>
  <si>
    <t>2.     </t>
  </si>
  <si>
    <t>3.     </t>
  </si>
  <si>
    <t>4.     </t>
  </si>
  <si>
    <t>5.     </t>
  </si>
  <si>
    <t>6.     </t>
  </si>
  <si>
    <t>Análise do Ambiente Externo</t>
  </si>
  <si>
    <t>Oportunidades
(Pontos Fortes)</t>
  </si>
  <si>
    <t>Ameaças
(Pontos Fracos)</t>
  </si>
  <si>
    <t>Formulário de Levantamento de Informações para Estabelecimento do Contexto</t>
  </si>
  <si>
    <t>Conduta profissional inadequada</t>
  </si>
  <si>
    <t>7.1</t>
  </si>
  <si>
    <t>Deixar de realizar as atribuições conferidas com profissionalismo, honestidade, imparcialidade, responsabilidade, seriedade, eficiência, qualidade e/ou urbanidade.</t>
  </si>
  <si>
    <t>Pressão interna ou externa ilegal ou antiética para influenciar agente público a atuar de maneira parcial ou sem autonomia técnica.</t>
  </si>
  <si>
    <t>Uso indevido de autoridade contra o exercício profissional</t>
  </si>
  <si>
    <t>Ato movido por capricho, maldade, perseguição, vingança ou outra motivação que não se enquadre no princípio da moralidade dos atos da administração pública.</t>
  </si>
  <si>
    <t xml:space="preserve">Atentar contra os direitos e garantias legais assegurados ao exercício profissional com abuso ou desvio do poder hierárquico ou sem competência legal para atender interesse próprio ou de terceiros </t>
  </si>
  <si>
    <t>Realizar transferência ou dispensa arbitrária de algum trabalho relevante, pressionar servidor a omitir-se, por estar exercendo suas funções fiscalizatórias (ou seja, sua atividade profissional) em órgãos do próprio Estado, exigindo o cumprimento da lei.</t>
  </si>
  <si>
    <t>Proceder a qualquer tentativa de obrigar o servidor a executar o que evidentemente não está no âmbito das suas atribuições ou a deixar de executar o que está previsto.</t>
  </si>
  <si>
    <t>8.1</t>
  </si>
  <si>
    <t>8.2</t>
  </si>
  <si>
    <t>8.3</t>
  </si>
  <si>
    <t>8.4</t>
  </si>
  <si>
    <t>7.2</t>
  </si>
  <si>
    <t>7.3</t>
  </si>
  <si>
    <t>7.4</t>
  </si>
  <si>
    <t>Uso indevido de autoridade contra a honra e o patrimônio</t>
  </si>
  <si>
    <t>9.1</t>
  </si>
  <si>
    <t>atentar contra a honra ou o patrimônio de pessoa natural (no caso, servidor público) ou jurídica com abuso ou desvio de poder ou sem competência legal para atender interesse próprio ou de terceiros.</t>
  </si>
  <si>
    <t>Exercer, direta ou indiretamente, atividade que em razão da sua natureza seja incompatível com as atribuições do cargo ou emprego, considerando-se como tal, inclusive, a atividade desenvolvida em áreas ou matérias correlatas.</t>
  </si>
  <si>
    <t>Praticar ato em benefício de interesse de pessoa jurídica de que participe o agente público, seu cônjuge, companheiro ou parentes, consanguíneos ou afins, em linha reta ou colateral, até o terceiro grau, e que possa ser por ele beneficiada ou influir em seus atos de gestão.</t>
  </si>
  <si>
    <t>Receber presente de quem tenha interesse em decisão do agente público ou de colegiado do qual este participe fora dos limites e condições estabelecidos em regulamento.</t>
  </si>
  <si>
    <t>Uso indevido e/ou manipulação de dados e informações</t>
  </si>
  <si>
    <t>10.1</t>
  </si>
  <si>
    <t>Divulgar ou fazer uso de informação privilegiada, em proveito próprio ou de terceiros, obtida em razão das atividades exercidas, bem como permitir o acesso de pessoas não autorizadas a sistemas de informações da Administração Pública.</t>
  </si>
  <si>
    <t>Fornecer ou divulgar dados ou informações intencionalmente de forma incorreta, incompleta ou imprecisa, bem como inserir ou facilitar a inserção de dados falsos em sistemas informatizados para atender interesse próprio ou de terceiros.</t>
  </si>
  <si>
    <t>restringir ou retardar a publicidade ou acesso a dados ou informações, ressalvados os protegidos por sigilo, bem como extraviar ou inutilizar dados e informações para atender interesse próprio ou de terceiros.</t>
  </si>
  <si>
    <t>10.2</t>
  </si>
  <si>
    <t>10.3</t>
  </si>
  <si>
    <t>Desvio de pessoal e/ou recursos materiais</t>
  </si>
  <si>
    <t>Desviar ou utilizar, em obra ou serviço particular, veículos, máquinas, equipamentos ou material de qualquer natureza, de propriedade ou à disposição de entidades públicas, bem como o trabalho de servidores públicos, empregados ou terceiros contratados por essas entidades para fins particulares ou para desempenho de atribuição que seja de sua responsabilidade ou de seu subordinado.</t>
  </si>
  <si>
    <t>11.1</t>
  </si>
  <si>
    <t>12.1</t>
  </si>
  <si>
    <t>As nomeações para os cargos da alta administração não observarem critérios técnicos e de competência diretamente relacionados com as atribuições da secretaria</t>
  </si>
  <si>
    <t>Relacionados com mudanças de governo e/ou de políticas de governo que possam implicar em supressão de atribuições, esvaziamento do órgão e/ou desaparelhamento por falta de recursos.</t>
  </si>
  <si>
    <t>Descontinuidade da gestão com mudanças no alto escalão do governo e do órgão podem influenciar a continuidade de programas e projetos.</t>
  </si>
  <si>
    <t>12.2</t>
  </si>
  <si>
    <t>12.3</t>
  </si>
  <si>
    <t>As mudanças legislativas que possam implicar no modelo de subordinação e reporte, com comprometimento da independência ou alterações e/ou supressões de atribuições fundamentais ao exercício da atividade.</t>
  </si>
  <si>
    <t>Interferências externas e/ou políticas e/ou alterações no cenário político</t>
  </si>
  <si>
    <t>12.4</t>
  </si>
  <si>
    <t>Interferência de órgãos diversos na atuação da SECONT, como PGE, TCE, MP; com demandas fora das nossas obrigações legais, comprometendo a atuação nas áreas/escopos definidos, por faltar estrutura para atender todas as demandas e ainda manter a realização dos trabalhos identificados por meio de análise de risco.</t>
  </si>
  <si>
    <t>12.5</t>
  </si>
  <si>
    <t>Mudanças de governo e/ou de políticas de governo que possam implicar em supressão de atribuições, esvaziamento do órgão e/ou desaparelhamento por falta de recursos.</t>
  </si>
  <si>
    <t>12.6</t>
  </si>
  <si>
    <t>3.5</t>
  </si>
  <si>
    <t>3.6</t>
  </si>
  <si>
    <t>Macroprocesso (Atividades chave)</t>
  </si>
  <si>
    <t>Gestor responsável</t>
  </si>
  <si>
    <t>Responsável pela análise</t>
  </si>
  <si>
    <t>Período da análise</t>
  </si>
  <si>
    <t>ATIVIDADE</t>
  </si>
  <si>
    <t>Fatores de Risco</t>
  </si>
  <si>
    <t>6.3</t>
  </si>
  <si>
    <t>Escala de Nível de Risco</t>
  </si>
  <si>
    <t>Níveis</t>
  </si>
  <si>
    <t>Pontuação</t>
  </si>
  <si>
    <t>RA - Risco Alto</t>
  </si>
  <si>
    <t>7 a 12</t>
  </si>
  <si>
    <t>RM - Risco Moderado</t>
  </si>
  <si>
    <t>4 a 6</t>
  </si>
  <si>
    <t>1 a 3</t>
  </si>
  <si>
    <t>RC - Inaceitável</t>
  </si>
  <si>
    <t>13 a 16</t>
  </si>
  <si>
    <t>O evento já ocorreu repetidas vezes e provavelmente voltará a ocorrer</t>
  </si>
  <si>
    <t>O evento já ocorreu algumas vezes e pode voltar a ocorrer</t>
  </si>
  <si>
    <t>O evento ocorre raramente</t>
  </si>
  <si>
    <t>Baixíssima possibilidade de o evento ocorrer</t>
  </si>
  <si>
    <t>Consequências relevantes em processos e atividades prioritárias</t>
  </si>
  <si>
    <t>Consequências relevantes em processos e atividades secundários ou consequências menores em processos e atividades prioritárias</t>
  </si>
  <si>
    <t>Consequências menores em atividades e processos secundários</t>
  </si>
  <si>
    <t>Consequências insignificantes caso o evento ocorra</t>
  </si>
  <si>
    <t>RP - Risco Baixo</t>
  </si>
  <si>
    <t>Risco Inerente</t>
  </si>
  <si>
    <t>Tipo</t>
  </si>
  <si>
    <t>Estratégico</t>
  </si>
  <si>
    <t>Operacional</t>
  </si>
  <si>
    <t>Financeiro</t>
  </si>
  <si>
    <t>Integridade</t>
  </si>
  <si>
    <t>Cibernético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</si>
</sst>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sz val="10"/>
      <name val="Arial"/>
      <family val="2"/>
    </font>
    <font>
      <b/>
      <sz val="9"/>
      <color theme="3" tint="-0.249977111117893"/>
      <name val="Segoe UI"/>
      <family val="2"/>
    </font>
    <font>
      <sz val="11"/>
      <color theme="3" tint="-0.249977111117893"/>
      <name val="Segoe UI"/>
      <family val="2"/>
    </font>
    <font>
      <sz val="9"/>
      <color theme="3" tint="-0.249977111117893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sz val="9"/>
      <color indexed="81"/>
      <name val="Segoe UI"/>
      <family val="2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b/>
      <sz val="11"/>
      <color indexed="1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rgb="FF28282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theme="3" tint="-0.249977111117893"/>
      <name val="Arial"/>
      <family val="2"/>
    </font>
    <font>
      <b/>
      <sz val="10"/>
      <color theme="0"/>
      <name val="Arial"/>
      <family val="2"/>
    </font>
    <font>
      <sz val="10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0"/>
      <color rgb="FF4F6228"/>
      <name val="Arial"/>
      <family val="2"/>
    </font>
    <font>
      <b/>
      <i/>
      <sz val="10"/>
      <name val="Arial"/>
      <family val="2"/>
    </font>
    <font>
      <sz val="7"/>
      <name val="Calibri"/>
      <family val="2"/>
    </font>
    <font>
      <sz val="7"/>
      <color theme="3" tint="-0.249977111117893"/>
      <name val="Segoe UI"/>
      <family val="2"/>
    </font>
    <font>
      <b/>
      <sz val="11"/>
      <color theme="1"/>
      <name val="Segoe UI"/>
      <family val="2"/>
    </font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1"/>
      <color rgb="FF000000"/>
      <name val="Aptos Narrow"/>
      <family val="2"/>
    </font>
    <font>
      <b/>
      <sz val="11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1B487F"/>
        <bgColor indexed="64"/>
      </patternFill>
    </fill>
    <fill>
      <gradientFill degree="180">
        <stop position="0">
          <color rgb="FFE891A6"/>
        </stop>
        <stop position="1">
          <color rgb="FF03ACDF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9.9978637043366805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/>
      <right style="double">
        <color theme="0"/>
      </right>
      <top/>
      <bottom/>
      <diagonal/>
    </border>
    <border>
      <left/>
      <right style="double">
        <color theme="0"/>
      </right>
      <top/>
      <bottom style="double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6" fillId="0" borderId="0" applyNumberFormat="0" applyFill="0" applyBorder="0"/>
    <xf numFmtId="0" fontId="1" fillId="0" borderId="0"/>
    <xf numFmtId="0" fontId="6" fillId="0" borderId="0"/>
    <xf numFmtId="0" fontId="6" fillId="0" borderId="0"/>
  </cellStyleXfs>
  <cellXfs count="161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5" borderId="0" xfId="0" applyFont="1" applyFill="1"/>
    <xf numFmtId="0" fontId="0" fillId="5" borderId="0" xfId="0" applyFill="1"/>
    <xf numFmtId="0" fontId="6" fillId="0" borderId="0" xfId="0" quotePrefix="1" applyFont="1"/>
    <xf numFmtId="0" fontId="15" fillId="6" borderId="4" xfId="3" applyFont="1" applyFill="1" applyBorder="1" applyAlignment="1">
      <alignment vertical="center"/>
    </xf>
    <xf numFmtId="0" fontId="16" fillId="6" borderId="5" xfId="4" applyFont="1" applyFill="1" applyBorder="1" applyAlignment="1">
      <alignment vertical="top" wrapText="1"/>
    </xf>
    <xf numFmtId="0" fontId="16" fillId="6" borderId="6" xfId="4" applyFont="1" applyFill="1" applyBorder="1" applyAlignment="1">
      <alignment vertical="top" wrapText="1"/>
    </xf>
    <xf numFmtId="0" fontId="16" fillId="6" borderId="7" xfId="4" applyFont="1" applyFill="1" applyBorder="1" applyAlignment="1">
      <alignment vertical="top" wrapText="1"/>
    </xf>
    <xf numFmtId="0" fontId="16" fillId="0" borderId="0" xfId="4" applyFont="1" applyAlignment="1">
      <alignment vertical="top" wrapText="1"/>
    </xf>
    <xf numFmtId="0" fontId="16" fillId="8" borderId="4" xfId="4" applyFont="1" applyFill="1" applyBorder="1" applyAlignment="1">
      <alignment horizontal="center" vertical="center" wrapText="1"/>
    </xf>
    <xf numFmtId="0" fontId="16" fillId="8" borderId="4" xfId="4" applyFont="1" applyFill="1" applyBorder="1" applyAlignment="1">
      <alignment vertical="center" wrapText="1"/>
    </xf>
    <xf numFmtId="0" fontId="18" fillId="8" borderId="4" xfId="3" applyFont="1" applyFill="1" applyBorder="1" applyAlignment="1">
      <alignment horizontal="left" vertical="center" wrapText="1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2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8" fillId="0" borderId="3" xfId="2" applyFont="1" applyBorder="1" applyAlignment="1" applyProtection="1">
      <alignment vertical="center" wrapText="1"/>
      <protection locked="0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1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4" fontId="0" fillId="0" borderId="0" xfId="0" applyNumberFormat="1"/>
    <xf numFmtId="0" fontId="21" fillId="0" borderId="2" xfId="2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0" fillId="0" borderId="11" xfId="0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3" fillId="13" borderId="0" xfId="0" applyFont="1" applyFill="1" applyAlignment="1">
      <alignment horizontal="left" vertical="center" wrapText="1" indent="1"/>
    </xf>
    <xf numFmtId="0" fontId="23" fillId="14" borderId="0" xfId="0" applyFont="1" applyFill="1" applyAlignment="1">
      <alignment horizontal="left" vertical="center" wrapText="1" indent="1"/>
    </xf>
    <xf numFmtId="0" fontId="24" fillId="13" borderId="0" xfId="0" applyFont="1" applyFill="1" applyAlignment="1">
      <alignment horizontal="center" vertical="center" wrapText="1"/>
    </xf>
    <xf numFmtId="0" fontId="27" fillId="13" borderId="0" xfId="0" applyFont="1" applyFill="1" applyAlignment="1" applyProtection="1">
      <alignment horizontal="left" vertical="center" wrapText="1" indent="1"/>
      <protection locked="0"/>
    </xf>
    <xf numFmtId="0" fontId="28" fillId="13" borderId="0" xfId="0" applyFont="1" applyFill="1" applyAlignment="1">
      <alignment horizontal="left" vertical="center" wrapText="1" indent="1"/>
    </xf>
    <xf numFmtId="0" fontId="20" fillId="13" borderId="0" xfId="0" applyFont="1" applyFill="1" applyAlignment="1" applyProtection="1">
      <alignment horizontal="center" vertical="center" wrapText="1"/>
      <protection locked="0"/>
    </xf>
    <xf numFmtId="0" fontId="6" fillId="14" borderId="0" xfId="0" applyFont="1" applyFill="1" applyAlignment="1">
      <alignment horizontal="left" vertical="center" wrapText="1" indent="1"/>
    </xf>
    <xf numFmtId="0" fontId="6" fillId="14" borderId="0" xfId="0" applyFont="1" applyFill="1" applyAlignment="1" applyProtection="1">
      <alignment horizontal="center" vertical="top" wrapText="1"/>
      <protection locked="0"/>
    </xf>
    <xf numFmtId="0" fontId="6" fillId="14" borderId="0" xfId="0" applyFont="1" applyFill="1" applyAlignment="1" applyProtection="1">
      <alignment horizontal="center" vertical="center" wrapText="1"/>
      <protection locked="0"/>
    </xf>
    <xf numFmtId="0" fontId="6" fillId="13" borderId="0" xfId="0" applyFont="1" applyFill="1" applyAlignment="1">
      <alignment horizontal="left" vertical="center" wrapText="1" indent="1"/>
    </xf>
    <xf numFmtId="0" fontId="6" fillId="13" borderId="0" xfId="0" applyFont="1" applyFill="1" applyAlignment="1" applyProtection="1">
      <alignment horizontal="center" wrapText="1"/>
      <protection locked="0"/>
    </xf>
    <xf numFmtId="0" fontId="6" fillId="13" borderId="0" xfId="0" applyFont="1" applyFill="1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horizontal="center" wrapText="1"/>
      <protection locked="0"/>
    </xf>
    <xf numFmtId="0" fontId="6" fillId="13" borderId="0" xfId="0" applyFont="1" applyFill="1"/>
    <xf numFmtId="0" fontId="28" fillId="14" borderId="0" xfId="0" applyFont="1" applyFill="1" applyAlignment="1">
      <alignment horizontal="left" vertical="center" wrapText="1" indent="1"/>
    </xf>
    <xf numFmtId="0" fontId="6" fillId="14" borderId="0" xfId="0" applyFont="1" applyFill="1"/>
    <xf numFmtId="0" fontId="16" fillId="8" borderId="0" xfId="4" applyFont="1" applyFill="1" applyAlignment="1">
      <alignment horizontal="center" vertical="top" wrapText="1"/>
    </xf>
    <xf numFmtId="0" fontId="16" fillId="8" borderId="7" xfId="4" applyFont="1" applyFill="1" applyBorder="1" applyAlignment="1">
      <alignment horizontal="center" vertical="center" wrapText="1"/>
    </xf>
    <xf numFmtId="0" fontId="13" fillId="8" borderId="8" xfId="4" applyFont="1" applyFill="1" applyBorder="1" applyAlignment="1">
      <alignment vertical="top" wrapText="1"/>
    </xf>
    <xf numFmtId="0" fontId="13" fillId="8" borderId="4" xfId="4" applyFont="1" applyFill="1" applyBorder="1" applyAlignment="1">
      <alignment vertical="top" wrapText="1"/>
    </xf>
    <xf numFmtId="0" fontId="16" fillId="8" borderId="4" xfId="4" applyFont="1" applyFill="1" applyBorder="1" applyAlignment="1">
      <alignment vertical="top" wrapText="1"/>
    </xf>
    <xf numFmtId="0" fontId="16" fillId="8" borderId="20" xfId="4" applyFont="1" applyFill="1" applyBorder="1" applyAlignment="1">
      <alignment horizontal="center" vertical="top" wrapText="1"/>
    </xf>
    <xf numFmtId="0" fontId="16" fillId="8" borderId="18" xfId="4" applyFont="1" applyFill="1" applyBorder="1" applyAlignment="1">
      <alignment vertical="top" wrapText="1"/>
    </xf>
    <xf numFmtId="0" fontId="16" fillId="8" borderId="19" xfId="4" applyFont="1" applyFill="1" applyBorder="1" applyAlignment="1">
      <alignment vertical="top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30" fillId="0" borderId="1" xfId="0" applyFont="1" applyBorder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top" wrapText="1"/>
    </xf>
    <xf numFmtId="0" fontId="7" fillId="4" borderId="22" xfId="2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wrapText="1"/>
    </xf>
    <xf numFmtId="0" fontId="16" fillId="8" borderId="8" xfId="4" applyFont="1" applyFill="1" applyBorder="1" applyAlignment="1">
      <alignment vertical="top"/>
    </xf>
    <xf numFmtId="0" fontId="16" fillId="8" borderId="9" xfId="4" applyFont="1" applyFill="1" applyBorder="1" applyAlignment="1">
      <alignment vertical="top"/>
    </xf>
    <xf numFmtId="0" fontId="16" fillId="8" borderId="10" xfId="4" applyFont="1" applyFill="1" applyBorder="1" applyAlignment="1">
      <alignment vertical="top"/>
    </xf>
    <xf numFmtId="0" fontId="16" fillId="8" borderId="8" xfId="4" applyFont="1" applyFill="1" applyBorder="1" applyAlignment="1">
      <alignment vertical="top" wrapText="1"/>
    </xf>
    <xf numFmtId="0" fontId="16" fillId="8" borderId="9" xfId="4" applyFont="1" applyFill="1" applyBorder="1" applyAlignment="1">
      <alignment vertical="top" wrapText="1"/>
    </xf>
    <xf numFmtId="0" fontId="16" fillId="8" borderId="10" xfId="4" applyFont="1" applyFill="1" applyBorder="1" applyAlignment="1">
      <alignment vertical="top" wrapText="1"/>
    </xf>
    <xf numFmtId="0" fontId="16" fillId="8" borderId="20" xfId="4" applyFont="1" applyFill="1" applyBorder="1" applyAlignment="1">
      <alignment vertical="top" wrapText="1"/>
    </xf>
    <xf numFmtId="0" fontId="16" fillId="8" borderId="17" xfId="4" applyFont="1" applyFill="1" applyBorder="1" applyAlignment="1">
      <alignment vertical="top" wrapText="1"/>
    </xf>
    <xf numFmtId="0" fontId="16" fillId="8" borderId="0" xfId="4" applyFont="1" applyFill="1" applyAlignment="1">
      <alignment vertical="top" wrapText="1"/>
    </xf>
    <xf numFmtId="0" fontId="7" fillId="4" borderId="23" xfId="2" applyFont="1" applyFill="1" applyBorder="1" applyAlignment="1">
      <alignment horizontal="center" vertical="center" wrapText="1"/>
    </xf>
    <xf numFmtId="0" fontId="32" fillId="16" borderId="25" xfId="0" applyFont="1" applyFill="1" applyBorder="1" applyAlignment="1">
      <alignment horizontal="center" vertical="center" wrapText="1"/>
    </xf>
    <xf numFmtId="0" fontId="32" fillId="16" borderId="26" xfId="0" applyFont="1" applyFill="1" applyBorder="1" applyAlignment="1">
      <alignment horizontal="center" vertical="center"/>
    </xf>
    <xf numFmtId="0" fontId="32" fillId="17" borderId="26" xfId="0" applyFont="1" applyFill="1" applyBorder="1" applyAlignment="1">
      <alignment horizontal="center" vertical="center"/>
    </xf>
    <xf numFmtId="0" fontId="32" fillId="11" borderId="26" xfId="0" applyFont="1" applyFill="1" applyBorder="1" applyAlignment="1">
      <alignment horizontal="center" vertical="center"/>
    </xf>
    <xf numFmtId="0" fontId="33" fillId="18" borderId="26" xfId="0" applyFont="1" applyFill="1" applyBorder="1" applyAlignment="1">
      <alignment horizontal="center" vertical="center"/>
    </xf>
    <xf numFmtId="0" fontId="32" fillId="16" borderId="27" xfId="0" applyFont="1" applyFill="1" applyBorder="1" applyAlignment="1">
      <alignment horizontal="center" vertical="center" wrapText="1"/>
    </xf>
    <xf numFmtId="0" fontId="32" fillId="16" borderId="28" xfId="0" applyFont="1" applyFill="1" applyBorder="1" applyAlignment="1">
      <alignment horizontal="center" vertical="center"/>
    </xf>
    <xf numFmtId="0" fontId="32" fillId="9" borderId="28" xfId="0" applyFont="1" applyFill="1" applyBorder="1" applyAlignment="1">
      <alignment horizontal="center" vertical="center"/>
    </xf>
    <xf numFmtId="0" fontId="32" fillId="17" borderId="28" xfId="0" applyFont="1" applyFill="1" applyBorder="1" applyAlignment="1">
      <alignment horizontal="center" vertical="center"/>
    </xf>
    <xf numFmtId="0" fontId="32" fillId="11" borderId="28" xfId="0" applyFont="1" applyFill="1" applyBorder="1" applyAlignment="1">
      <alignment horizontal="center" vertical="center"/>
    </xf>
    <xf numFmtId="0" fontId="33" fillId="18" borderId="28" xfId="0" applyFont="1" applyFill="1" applyBorder="1" applyAlignment="1">
      <alignment horizontal="center" vertical="center"/>
    </xf>
    <xf numFmtId="0" fontId="32" fillId="16" borderId="28" xfId="0" applyFont="1" applyFill="1" applyBorder="1" applyAlignment="1">
      <alignment horizontal="center" vertical="center" wrapText="1"/>
    </xf>
    <xf numFmtId="0" fontId="38" fillId="20" borderId="14" xfId="0" applyFont="1" applyFill="1" applyBorder="1" applyAlignment="1">
      <alignment horizontal="center" vertical="center" wrapText="1"/>
    </xf>
    <xf numFmtId="0" fontId="38" fillId="20" borderId="14" xfId="0" applyFont="1" applyFill="1" applyBorder="1" applyAlignment="1">
      <alignment horizontal="center" vertical="center"/>
    </xf>
    <xf numFmtId="0" fontId="32" fillId="19" borderId="14" xfId="0" applyFont="1" applyFill="1" applyBorder="1" applyAlignment="1">
      <alignment horizontal="center" vertical="center"/>
    </xf>
    <xf numFmtId="0" fontId="32" fillId="19" borderId="14" xfId="0" applyFont="1" applyFill="1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center" vertical="center" wrapText="1"/>
    </xf>
    <xf numFmtId="0" fontId="7" fillId="4" borderId="24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31" fillId="0" borderId="12" xfId="1" applyFont="1" applyBorder="1" applyAlignment="1">
      <alignment horizontal="left" wrapText="1"/>
    </xf>
    <xf numFmtId="0" fontId="31" fillId="0" borderId="21" xfId="1" applyFont="1" applyBorder="1" applyAlignment="1">
      <alignment horizontal="left" wrapText="1"/>
    </xf>
    <xf numFmtId="0" fontId="31" fillId="0" borderId="13" xfId="1" applyFont="1" applyBorder="1" applyAlignment="1">
      <alignment horizontal="left" wrapText="1"/>
    </xf>
    <xf numFmtId="0" fontId="3" fillId="0" borderId="21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15" borderId="0" xfId="0" applyFill="1" applyAlignment="1">
      <alignment horizontal="center"/>
    </xf>
    <xf numFmtId="0" fontId="26" fillId="13" borderId="0" xfId="0" applyFont="1" applyFill="1" applyAlignment="1">
      <alignment horizontal="center" vertical="center" wrapText="1"/>
    </xf>
    <xf numFmtId="0" fontId="27" fillId="13" borderId="0" xfId="0" applyFont="1" applyFill="1" applyAlignment="1" applyProtection="1">
      <alignment horizontal="left" vertical="center" wrapText="1" indent="1"/>
      <protection locked="0"/>
    </xf>
    <xf numFmtId="0" fontId="27" fillId="14" borderId="0" xfId="0" applyFont="1" applyFill="1" applyAlignment="1" applyProtection="1">
      <alignment horizontal="left" vertical="center" wrapText="1" indent="1"/>
      <protection locked="0"/>
    </xf>
    <xf numFmtId="0" fontId="25" fillId="13" borderId="0" xfId="0" applyFont="1" applyFill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0" fontId="25" fillId="14" borderId="0" xfId="0" applyFont="1" applyFill="1" applyAlignment="1">
      <alignment horizontal="center" vertical="center" wrapText="1"/>
    </xf>
    <xf numFmtId="0" fontId="0" fillId="13" borderId="0" xfId="0" applyFill="1" applyAlignment="1" applyProtection="1">
      <alignment horizontal="left" vertical="center" wrapText="1"/>
      <protection locked="0"/>
    </xf>
    <xf numFmtId="0" fontId="0" fillId="14" borderId="0" xfId="0" applyFill="1" applyAlignment="1" applyProtection="1">
      <alignment horizontal="left" vertical="center" wrapText="1"/>
      <protection locked="0"/>
    </xf>
    <xf numFmtId="0" fontId="6" fillId="13" borderId="0" xfId="0" applyFont="1" applyFill="1" applyAlignment="1" applyProtection="1">
      <alignment horizontal="left"/>
      <protection locked="0"/>
    </xf>
    <xf numFmtId="0" fontId="6" fillId="14" borderId="0" xfId="0" applyFont="1" applyFill="1" applyAlignment="1" applyProtection="1">
      <alignment horizontal="left"/>
      <protection locked="0"/>
    </xf>
    <xf numFmtId="0" fontId="6" fillId="13" borderId="0" xfId="0" applyFont="1" applyFill="1" applyAlignment="1" applyProtection="1">
      <alignment horizontal="left" vertical="center" wrapText="1"/>
      <protection locked="0"/>
    </xf>
    <xf numFmtId="0" fontId="6" fillId="14" borderId="0" xfId="0" applyFont="1" applyFill="1" applyAlignment="1" applyProtection="1">
      <alignment horizontal="justify" vertical="center" wrapText="1"/>
      <protection locked="0"/>
    </xf>
    <xf numFmtId="0" fontId="24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horizontal="left" vertical="center" wrapText="1" indent="1"/>
    </xf>
    <xf numFmtId="0" fontId="13" fillId="8" borderId="8" xfId="4" applyFont="1" applyFill="1" applyBorder="1" applyAlignment="1">
      <alignment horizontal="left" vertical="top" wrapText="1"/>
    </xf>
    <xf numFmtId="0" fontId="13" fillId="8" borderId="9" xfId="4" applyFont="1" applyFill="1" applyBorder="1" applyAlignment="1">
      <alignment horizontal="left" vertical="top" wrapText="1"/>
    </xf>
    <xf numFmtId="0" fontId="13" fillId="8" borderId="10" xfId="4" applyFont="1" applyFill="1" applyBorder="1" applyAlignment="1">
      <alignment horizontal="left" vertical="top" wrapText="1"/>
    </xf>
    <xf numFmtId="0" fontId="13" fillId="8" borderId="17" xfId="4" applyFont="1" applyFill="1" applyBorder="1" applyAlignment="1">
      <alignment horizontal="left" vertical="top" wrapText="1"/>
    </xf>
    <xf numFmtId="0" fontId="13" fillId="8" borderId="0" xfId="4" applyFont="1" applyFill="1" applyAlignment="1">
      <alignment horizontal="left" vertical="top" wrapText="1"/>
    </xf>
    <xf numFmtId="0" fontId="13" fillId="8" borderId="4" xfId="4" applyFont="1" applyFill="1" applyBorder="1" applyAlignment="1">
      <alignment horizontal="left" vertical="top" wrapText="1"/>
    </xf>
    <xf numFmtId="0" fontId="17" fillId="7" borderId="4" xfId="4" applyFont="1" applyFill="1" applyBorder="1" applyAlignment="1">
      <alignment horizontal="center" vertical="center" wrapText="1"/>
    </xf>
    <xf numFmtId="0" fontId="37" fillId="20" borderId="14" xfId="0" applyFont="1" applyFill="1" applyBorder="1" applyAlignment="1">
      <alignment horizontal="center" vertical="center" textRotation="90"/>
    </xf>
    <xf numFmtId="0" fontId="20" fillId="11" borderId="0" xfId="0" applyFont="1" applyFill="1" applyAlignment="1" applyProtection="1">
      <alignment horizontal="left" vertical="center" indent="1"/>
      <protection locked="0"/>
    </xf>
    <xf numFmtId="9" fontId="0" fillId="11" borderId="0" xfId="0" applyNumberFormat="1" applyFill="1" applyAlignment="1" applyProtection="1">
      <alignment horizontal="center" vertical="center"/>
      <protection locked="0"/>
    </xf>
    <xf numFmtId="0" fontId="20" fillId="17" borderId="0" xfId="0" applyFont="1" applyFill="1" applyAlignment="1" applyProtection="1">
      <alignment horizontal="left" vertical="center" indent="1"/>
      <protection locked="0"/>
    </xf>
    <xf numFmtId="9" fontId="0" fillId="17" borderId="0" xfId="0" applyNumberFormat="1" applyFill="1" applyAlignment="1" applyProtection="1">
      <alignment horizontal="center" vertical="center"/>
      <protection locked="0"/>
    </xf>
    <xf numFmtId="0" fontId="20" fillId="9" borderId="0" xfId="0" applyFont="1" applyFill="1" applyAlignment="1" applyProtection="1">
      <alignment horizontal="left" vertical="center" indent="1"/>
      <protection locked="0"/>
    </xf>
    <xf numFmtId="9" fontId="0" fillId="9" borderId="0" xfId="0" applyNumberFormat="1" applyFill="1" applyAlignment="1" applyProtection="1">
      <alignment horizontal="center" vertical="center"/>
      <protection locked="0"/>
    </xf>
    <xf numFmtId="0" fontId="34" fillId="16" borderId="30" xfId="0" applyFont="1" applyFill="1" applyBorder="1" applyAlignment="1">
      <alignment horizontal="center" vertical="center" wrapText="1"/>
    </xf>
    <xf numFmtId="0" fontId="34" fillId="16" borderId="31" xfId="0" applyFont="1" applyFill="1" applyBorder="1" applyAlignment="1">
      <alignment horizontal="center" vertical="center" wrapText="1"/>
    </xf>
    <xf numFmtId="0" fontId="34" fillId="16" borderId="29" xfId="0" applyFont="1" applyFill="1" applyBorder="1" applyAlignment="1">
      <alignment horizontal="center" vertical="center" wrapText="1"/>
    </xf>
    <xf numFmtId="0" fontId="34" fillId="16" borderId="28" xfId="0" applyFont="1" applyFill="1" applyBorder="1" applyAlignment="1">
      <alignment horizontal="center" vertical="center" wrapText="1"/>
    </xf>
    <xf numFmtId="0" fontId="35" fillId="19" borderId="14" xfId="6" applyFont="1" applyFill="1" applyBorder="1" applyAlignment="1" applyProtection="1">
      <alignment horizontal="center" vertical="center"/>
      <protection locked="0"/>
    </xf>
    <xf numFmtId="3" fontId="36" fillId="19" borderId="14" xfId="0" applyNumberFormat="1" applyFont="1" applyFill="1" applyBorder="1" applyAlignment="1" applyProtection="1">
      <alignment horizontal="center" vertical="center"/>
      <protection locked="0"/>
    </xf>
    <xf numFmtId="9" fontId="36" fillId="19" borderId="14" xfId="0" applyNumberFormat="1" applyFont="1" applyFill="1" applyBorder="1" applyAlignment="1" applyProtection="1">
      <alignment horizontal="center" vertical="center"/>
      <protection locked="0"/>
    </xf>
    <xf numFmtId="0" fontId="22" fillId="12" borderId="0" xfId="0" applyFont="1" applyFill="1" applyAlignment="1" applyProtection="1">
      <alignment horizontal="left" vertical="center" indent="1"/>
      <protection locked="0"/>
    </xf>
    <xf numFmtId="9" fontId="19" fillId="12" borderId="0" xfId="0" applyNumberFormat="1" applyFont="1" applyFill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7">
    <cellStyle name="Normal" xfId="0" builtinId="0"/>
    <cellStyle name="Normal 12" xfId="4" xr:uid="{00000000-0005-0000-0000-000001000000}"/>
    <cellStyle name="Normal 2" xfId="3" xr:uid="{00000000-0005-0000-0000-000002000000}"/>
    <cellStyle name="Normal 3" xfId="5" xr:uid="{00000000-0005-0000-0000-000003000000}"/>
    <cellStyle name="Normal 3 2" xfId="1" xr:uid="{00000000-0005-0000-0000-000004000000}"/>
    <cellStyle name="Normal_SESI_EP_MA_Planejamento_PlanoIntegracao" xfId="2" xr:uid="{00000000-0005-0000-0000-000005000000}"/>
    <cellStyle name="Normal_SHEET" xfId="6" xr:uid="{DFBB86CE-84A4-45DA-93B5-6F0719BE1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2984505</xdr:colOff>
      <xdr:row>0</xdr:row>
      <xdr:rowOff>34638</xdr:rowOff>
    </xdr:from>
    <xdr:to>
      <xdr:col>3</xdr:col>
      <xdr:colOff>4247730</xdr:colOff>
      <xdr:row>1</xdr:row>
      <xdr:rowOff>251392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5E316F-BC16-4391-9E81-0C4A075A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055" y="34638"/>
          <a:ext cx="1368000" cy="489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vo%20Usu&#225;rio\Dropbox\Clientes\Lorenge\2.%20Vendas,%20registro%20de%20contratos%20e%20recebimentos\3.%20Desenho%20de%20controles\Controles%20e%20Planos%20de%20A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ILHE~1\AppData\Local\Temp\Rar$DIa0.833\Matriz%20de%20controles%20-%20D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ILHE~1\AppData\Local\Temp\Rar$DIa0.833\Anexo%20I%20-%20Matriz%20de%20Risc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Outlook\4VIGLSVV\Matriz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BEP\0.%20Modelo%20de%20Gest&#227;o\2015-2018\Estrutura&#231;&#227;o%20dos%20Projetos%20Estruturantes\13.%20Reflorestar\Gest&#227;o%20Integrada%20da%20&#193;guas%20e%20da%20Paisagem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rioridade"/>
      <sheetName val="Plan2"/>
      <sheetName val="Plan3"/>
      <sheetName val="Plan5"/>
      <sheetName val="Cronograma"/>
      <sheetName val="Follow-up"/>
      <sheetName val="Follow-up (2)"/>
      <sheetName val="PLanejado (21.11)"/>
      <sheetName val="PLanejado (09.12)"/>
      <sheetName val="PLanejado (jan)"/>
      <sheetName val="PLanejado (fev)"/>
      <sheetName val="PLanejado (mar)"/>
      <sheetName val="Plan6"/>
      <sheetName val="Controles"/>
      <sheetName val="CR.A.01"/>
      <sheetName val="CR.A.01 (2)"/>
      <sheetName val="CR.A.02"/>
      <sheetName val="CR.A.03"/>
      <sheetName val="CR.B.01"/>
      <sheetName val="CR.C.01"/>
      <sheetName val="CR.C.02"/>
      <sheetName val="CR.D.02"/>
      <sheetName val="CR.D.03"/>
      <sheetName val="CR.D.05"/>
      <sheetName val="CR.D.07"/>
      <sheetName val="CR.D.08"/>
      <sheetName val="CR.E.01"/>
      <sheetName val="CR.E.02"/>
      <sheetName val="CR.E.03"/>
      <sheetName val="Plan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Preventivo</v>
          </cell>
        </row>
        <row r="3">
          <cell r="B3" t="str">
            <v>Detectivo</v>
          </cell>
        </row>
        <row r="4">
          <cell r="B4" t="str">
            <v>Corretivo</v>
          </cell>
        </row>
        <row r="12">
          <cell r="K12" t="str">
            <v>Em andamento</v>
          </cell>
        </row>
        <row r="13">
          <cell r="K13" t="str">
            <v>Concluído</v>
          </cell>
        </row>
        <row r="14">
          <cell r="K14" t="str">
            <v>Reprogramado</v>
          </cell>
        </row>
        <row r="15">
          <cell r="K15" t="str">
            <v>Atrasado</v>
          </cell>
        </row>
        <row r="16">
          <cell r="K16" t="str">
            <v>Não Iniciado</v>
          </cell>
        </row>
        <row r="17">
          <cell r="K17" t="str">
            <v>-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Objetivos"/>
      <sheetName val="A. Admissão"/>
      <sheetName val="Matriz de Prioridade"/>
      <sheetName val="B. Folha de Pagamento"/>
      <sheetName val="C. FGTS e INSS"/>
      <sheetName val="D. Desligamento"/>
      <sheetName val="A.01"/>
      <sheetName val="CR.DEP.18 (2)"/>
      <sheetName val="Plan1"/>
      <sheetName val="Plan6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Preventivo</v>
          </cell>
          <cell r="D2" t="str">
            <v>Automatico</v>
          </cell>
          <cell r="F2" t="str">
            <v>Várias vezes ao dia</v>
          </cell>
          <cell r="G2" t="str">
            <v>Atividade de controle implementada</v>
          </cell>
        </row>
        <row r="3">
          <cell r="B3" t="str">
            <v>Detectivo</v>
          </cell>
          <cell r="D3" t="str">
            <v>Manual</v>
          </cell>
          <cell r="F3" t="str">
            <v>Diário</v>
          </cell>
          <cell r="G3" t="str">
            <v>Atividade de controle parcialmente implementada</v>
          </cell>
        </row>
        <row r="4">
          <cell r="B4" t="str">
            <v>Corretivo</v>
          </cell>
          <cell r="F4" t="str">
            <v>Semanal</v>
          </cell>
          <cell r="G4" t="str">
            <v>Atividade de controle não implementada</v>
          </cell>
        </row>
        <row r="5">
          <cell r="F5" t="str">
            <v>Quinzenal</v>
          </cell>
        </row>
        <row r="6">
          <cell r="F6" t="str">
            <v>Mensal</v>
          </cell>
        </row>
        <row r="7">
          <cell r="F7" t="str">
            <v>Bimestral</v>
          </cell>
        </row>
        <row r="8">
          <cell r="F8" t="str">
            <v>Trimestral</v>
          </cell>
        </row>
        <row r="9">
          <cell r="F9" t="str">
            <v>Semestral</v>
          </cell>
        </row>
        <row r="10">
          <cell r="F10" t="str">
            <v>Anual</v>
          </cell>
        </row>
        <row r="11">
          <cell r="F11" t="str">
            <v>Sob Demanda</v>
          </cell>
        </row>
      </sheetData>
      <sheetData sheetId="10"/>
      <sheetData sheetId="11">
        <row r="2">
          <cell r="B2" t="str">
            <v>Atividade de controle implementada</v>
          </cell>
        </row>
        <row r="3">
          <cell r="B3" t="str">
            <v>Atividade de controle parcialmente implementada</v>
          </cell>
        </row>
        <row r="4">
          <cell r="B4" t="str">
            <v>Atividade de controle não implementada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iscos"/>
      <sheetName val="Matriz de riscos e controles"/>
      <sheetName val="Plan1"/>
      <sheetName val="RS"/>
      <sheetName val="AC"/>
      <sheetName val="MP"/>
      <sheetName val="Plan3"/>
      <sheetName val="Plan4"/>
      <sheetName val="Plan2"/>
      <sheetName val="Plan6"/>
      <sheetName val="Plan5"/>
      <sheetName val="Áreas"/>
      <sheetName val="Plan7"/>
      <sheetName val="Plan8"/>
      <sheetName val="Plan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Várias vezes ao dia</v>
          </cell>
          <cell r="D2" t="str">
            <v>Manual</v>
          </cell>
          <cell r="F2" t="str">
            <v>Preventivo</v>
          </cell>
        </row>
        <row r="3">
          <cell r="B3" t="str">
            <v>Diário</v>
          </cell>
          <cell r="D3" t="str">
            <v>Automático</v>
          </cell>
          <cell r="F3" t="str">
            <v>Detectivo</v>
          </cell>
        </row>
        <row r="4">
          <cell r="B4" t="str">
            <v>Semanal</v>
          </cell>
          <cell r="F4" t="str">
            <v>Corretivo</v>
          </cell>
        </row>
        <row r="5">
          <cell r="B5" t="str">
            <v>Mensal</v>
          </cell>
          <cell r="F5" t="str">
            <v>Detectivo/Corretivo</v>
          </cell>
        </row>
        <row r="6">
          <cell r="B6" t="str">
            <v>Bimestral</v>
          </cell>
        </row>
        <row r="7">
          <cell r="B7" t="str">
            <v>Trimestral</v>
          </cell>
        </row>
        <row r="8">
          <cell r="B8" t="str">
            <v>Semestral</v>
          </cell>
        </row>
        <row r="9">
          <cell r="B9" t="str">
            <v>Anual</v>
          </cell>
        </row>
        <row r="10">
          <cell r="B10" t="str">
            <v>Sob Demanda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P."/>
      <sheetName val="Plan12"/>
      <sheetName val="Resumo"/>
      <sheetName val="Plan8"/>
      <sheetName val="Receber Pneus"/>
      <sheetName val="Atender Filiais"/>
      <sheetName val="Plan14"/>
    </sheetNames>
    <sheetDataSet>
      <sheetData sheetId="0" refreshError="1"/>
      <sheetData sheetId="1">
        <row r="2">
          <cell r="B2" t="str">
            <v>Preventivo</v>
          </cell>
          <cell r="F2" t="str">
            <v>Várias vezes ao dia</v>
          </cell>
        </row>
        <row r="3">
          <cell r="B3" t="str">
            <v>Detectivo</v>
          </cell>
          <cell r="F3" t="str">
            <v>Diário</v>
          </cell>
        </row>
        <row r="4">
          <cell r="B4" t="str">
            <v>Corretivo</v>
          </cell>
          <cell r="F4" t="str">
            <v>Semanal</v>
          </cell>
        </row>
        <row r="5">
          <cell r="F5" t="str">
            <v>Quinzenal</v>
          </cell>
        </row>
        <row r="6">
          <cell r="F6" t="str">
            <v>Mensal</v>
          </cell>
        </row>
        <row r="7">
          <cell r="F7" t="str">
            <v>Bimestral</v>
          </cell>
        </row>
        <row r="8">
          <cell r="F8" t="str">
            <v>Trimestral</v>
          </cell>
        </row>
        <row r="9">
          <cell r="F9" t="str">
            <v>Semestral</v>
          </cell>
        </row>
        <row r="10">
          <cell r="F10" t="str">
            <v>Anual</v>
          </cell>
        </row>
        <row r="11">
          <cell r="F11" t="str">
            <v>Sob Demanda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I.P</v>
          </cell>
        </row>
        <row r="3">
          <cell r="B3" t="str">
            <v>I.P.C</v>
          </cell>
        </row>
        <row r="4">
          <cell r="B4" t="str">
            <v>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mentos estratégicos"/>
      <sheetName val="Elementos Táticos"/>
      <sheetName val="Riscos - Checklist"/>
      <sheetName val="Estimativa de Custos"/>
      <sheetName val="Matriz de contribuição"/>
      <sheetName val="Listas"/>
    </sheetNames>
    <sheetDataSet>
      <sheetData sheetId="0">
        <row r="39">
          <cell r="A39" t="str">
            <v>3.</v>
          </cell>
        </row>
        <row r="53">
          <cell r="A53" t="str">
            <v>Recursos próprios</v>
          </cell>
        </row>
        <row r="54">
          <cell r="A54" t="str">
            <v>Recursos da União</v>
          </cell>
        </row>
        <row r="55">
          <cell r="A55" t="str">
            <v>Recursos municipais</v>
          </cell>
        </row>
        <row r="56">
          <cell r="A56" t="str">
            <v>Recursos privados ou empresas estatais</v>
          </cell>
        </row>
        <row r="57">
          <cell r="A57" t="str">
            <v>Operações de Crédito</v>
          </cell>
        </row>
        <row r="58">
          <cell r="A58" t="str">
            <v>Outras fontes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AL131"/>
  <sheetViews>
    <sheetView showGridLines="0" tabSelected="1" zoomScaleNormal="100" workbookViewId="0">
      <selection activeCell="D14" sqref="D14"/>
    </sheetView>
  </sheetViews>
  <sheetFormatPr defaultColWidth="0" defaultRowHeight="0" customHeight="1" zeroHeight="1" x14ac:dyDescent="0.4"/>
  <cols>
    <col min="1" max="1" width="21.44140625" style="1" customWidth="1"/>
    <col min="2" max="2" width="3.5546875" style="1" customWidth="1"/>
    <col min="3" max="3" width="38.33203125" style="1" customWidth="1"/>
    <col min="4" max="4" width="40.5546875" style="1" customWidth="1"/>
    <col min="5" max="5" width="16.21875" style="1" customWidth="1"/>
    <col min="6" max="6" width="2.44140625" style="1" customWidth="1"/>
    <col min="7" max="7" width="15.44140625" style="1" customWidth="1"/>
    <col min="8" max="8" width="2.44140625" style="1" customWidth="1"/>
    <col min="9" max="9" width="11.33203125" style="1" bestFit="1" customWidth="1"/>
    <col min="10" max="10" width="2.6640625" style="1" customWidth="1"/>
    <col min="11" max="11" width="11" style="1" bestFit="1" customWidth="1"/>
    <col min="12" max="12" width="13.6640625" style="1" hidden="1" customWidth="1"/>
    <col min="13" max="14" width="27.33203125" style="1" customWidth="1"/>
    <col min="15" max="15" width="2.88671875" style="1" hidden="1" customWidth="1"/>
    <col min="16" max="16" width="3.6640625" style="1" customWidth="1"/>
    <col min="17" max="17" width="12.109375" style="1" customWidth="1"/>
    <col min="18" max="18" width="26" style="1" customWidth="1"/>
    <col min="19" max="19" width="14.33203125" style="1" hidden="1" customWidth="1"/>
    <col min="20" max="20" width="9.33203125" style="1" hidden="1" customWidth="1"/>
    <col min="21" max="21" width="24" style="1" hidden="1" customWidth="1"/>
    <col min="22" max="22" width="27" style="2" hidden="1" customWidth="1"/>
    <col min="23" max="23" width="12.44140625" style="1" hidden="1" customWidth="1"/>
    <col min="24" max="38" width="0" style="1" hidden="1" customWidth="1"/>
    <col min="39" max="16384" width="9.33203125" style="1" hidden="1"/>
  </cols>
  <sheetData>
    <row r="1" spans="1:22" ht="64.5" customHeight="1" x14ac:dyDescent="0.4">
      <c r="A1" s="117" t="s">
        <v>68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22" ht="20.399999999999999" hidden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22" ht="15" customHeight="1" x14ac:dyDescent="0.4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2" ht="15" customHeight="1" x14ac:dyDescent="0.4">
      <c r="A4" s="112" t="s">
        <v>64</v>
      </c>
      <c r="B4" s="113"/>
      <c r="C4" s="114"/>
      <c r="D4" s="115"/>
      <c r="E4" s="115"/>
      <c r="F4" s="115"/>
      <c r="G4" s="115"/>
      <c r="H4" s="115"/>
      <c r="I4" s="115"/>
      <c r="J4" s="115"/>
      <c r="K4" s="115"/>
      <c r="L4" s="116"/>
      <c r="M4" s="3"/>
      <c r="N4" s="3"/>
      <c r="O4" s="3"/>
      <c r="P4" s="3"/>
      <c r="Q4" s="3"/>
      <c r="R4" s="3"/>
    </row>
    <row r="5" spans="1:22" ht="15" customHeight="1" x14ac:dyDescent="0.4">
      <c r="A5" s="112" t="s">
        <v>269</v>
      </c>
      <c r="B5" s="113"/>
      <c r="C5" s="114"/>
      <c r="D5" s="115"/>
      <c r="E5" s="115"/>
      <c r="F5" s="115"/>
      <c r="G5" s="115"/>
      <c r="H5" s="115"/>
      <c r="I5" s="115"/>
      <c r="J5" s="115"/>
      <c r="K5" s="115"/>
      <c r="L5" s="116"/>
      <c r="M5" s="3"/>
      <c r="N5" s="3"/>
      <c r="O5" s="3"/>
      <c r="P5" s="3"/>
      <c r="Q5" s="3"/>
      <c r="R5" s="3"/>
    </row>
    <row r="6" spans="1:22" ht="15" customHeight="1" x14ac:dyDescent="0.4">
      <c r="A6" s="112" t="s">
        <v>197</v>
      </c>
      <c r="B6" s="113"/>
      <c r="C6" s="114"/>
      <c r="D6" s="115"/>
      <c r="E6" s="115"/>
      <c r="F6" s="115"/>
      <c r="G6" s="115"/>
      <c r="H6" s="115"/>
      <c r="I6" s="115"/>
      <c r="J6" s="115"/>
      <c r="K6" s="115"/>
      <c r="L6" s="116"/>
      <c r="M6" s="3"/>
      <c r="N6" s="3"/>
      <c r="O6" s="3"/>
      <c r="P6" s="3"/>
      <c r="Q6" s="3"/>
      <c r="R6" s="3"/>
    </row>
    <row r="7" spans="1:22" ht="15" customHeight="1" x14ac:dyDescent="0.4">
      <c r="A7" s="112" t="s">
        <v>194</v>
      </c>
      <c r="B7" s="113"/>
      <c r="C7" s="114"/>
      <c r="D7" s="115"/>
      <c r="E7" s="115"/>
      <c r="F7" s="115"/>
      <c r="G7" s="115"/>
      <c r="H7" s="115"/>
      <c r="I7" s="115"/>
      <c r="J7" s="115"/>
      <c r="K7" s="115"/>
      <c r="L7" s="116"/>
      <c r="M7" s="3"/>
      <c r="N7" s="3"/>
      <c r="O7" s="3"/>
      <c r="P7" s="3"/>
      <c r="Q7" s="3"/>
      <c r="R7" s="3"/>
    </row>
    <row r="8" spans="1:22" ht="15" customHeight="1" x14ac:dyDescent="0.4">
      <c r="A8" s="112" t="s">
        <v>270</v>
      </c>
      <c r="B8" s="113"/>
      <c r="C8" s="114"/>
      <c r="D8" s="115"/>
      <c r="E8" s="115"/>
      <c r="F8" s="115"/>
      <c r="G8" s="115"/>
      <c r="H8" s="115"/>
      <c r="I8" s="115"/>
      <c r="J8" s="115"/>
      <c r="K8" s="115"/>
      <c r="L8" s="116"/>
      <c r="M8" s="3"/>
      <c r="N8" s="3"/>
      <c r="O8" s="3"/>
      <c r="P8" s="3"/>
      <c r="Q8" s="3"/>
      <c r="R8" s="3"/>
    </row>
    <row r="9" spans="1:22" ht="15" customHeight="1" x14ac:dyDescent="0.4">
      <c r="A9" s="112" t="s">
        <v>271</v>
      </c>
      <c r="B9" s="113"/>
      <c r="C9" s="114"/>
      <c r="D9" s="115"/>
      <c r="E9" s="115"/>
      <c r="F9" s="115"/>
      <c r="G9" s="115"/>
      <c r="H9" s="115"/>
      <c r="I9" s="115"/>
      <c r="J9" s="115"/>
      <c r="K9" s="115"/>
      <c r="L9" s="116"/>
      <c r="M9" s="3"/>
      <c r="N9" s="3"/>
      <c r="O9" s="3"/>
      <c r="P9" s="3"/>
      <c r="Q9" s="3"/>
      <c r="R9" s="3"/>
    </row>
    <row r="10" spans="1:22" ht="15" customHeight="1" x14ac:dyDescent="0.4">
      <c r="A10" s="112" t="s">
        <v>272</v>
      </c>
      <c r="B10" s="113"/>
      <c r="C10" s="114"/>
      <c r="D10" s="115"/>
      <c r="E10" s="115"/>
      <c r="F10" s="115"/>
      <c r="G10" s="115"/>
      <c r="H10" s="115"/>
      <c r="I10" s="115"/>
      <c r="J10" s="115"/>
      <c r="K10" s="115"/>
      <c r="L10" s="116"/>
      <c r="M10" s="3"/>
      <c r="N10" s="3"/>
      <c r="O10" s="3"/>
      <c r="P10" s="3"/>
      <c r="Q10" s="3"/>
      <c r="R10" s="3"/>
    </row>
    <row r="11" spans="1:22" ht="6" customHeight="1" thickBot="1" x14ac:dyDescent="0.45">
      <c r="A11" s="80"/>
      <c r="B11" s="80"/>
      <c r="C11" s="80"/>
      <c r="D11" s="78"/>
      <c r="E11" s="78"/>
      <c r="F11" s="78"/>
      <c r="G11" s="78"/>
      <c r="H11" s="78"/>
      <c r="I11" s="78"/>
      <c r="J11" s="78"/>
      <c r="K11" s="78"/>
      <c r="L11" s="78"/>
      <c r="M11" s="3"/>
      <c r="N11" s="3"/>
      <c r="O11" s="3"/>
      <c r="P11" s="3"/>
      <c r="Q11" s="3"/>
      <c r="R11" s="3"/>
    </row>
    <row r="12" spans="1:22" s="2" customFormat="1" ht="33" customHeight="1" thickBot="1" x14ac:dyDescent="0.4">
      <c r="A12" s="79" t="s">
        <v>273</v>
      </c>
      <c r="B12" s="79" t="s">
        <v>69</v>
      </c>
      <c r="C12" s="79" t="s">
        <v>295</v>
      </c>
      <c r="D12" s="79" t="s">
        <v>65</v>
      </c>
      <c r="E12" s="90" t="s">
        <v>296</v>
      </c>
      <c r="F12" s="108" t="s">
        <v>0</v>
      </c>
      <c r="G12" s="109"/>
      <c r="H12" s="108" t="s">
        <v>1</v>
      </c>
      <c r="I12" s="109"/>
      <c r="J12" s="107" t="s">
        <v>2</v>
      </c>
      <c r="K12" s="107"/>
      <c r="L12" s="79" t="s">
        <v>66</v>
      </c>
      <c r="M12" s="40" t="s">
        <v>67</v>
      </c>
      <c r="N12" s="40" t="s">
        <v>136</v>
      </c>
      <c r="O12" s="40"/>
      <c r="P12" s="110" t="s">
        <v>150</v>
      </c>
      <c r="Q12" s="111"/>
      <c r="R12" s="40" t="s">
        <v>151</v>
      </c>
    </row>
    <row r="13" spans="1:22" s="25" customFormat="1" ht="16.8" x14ac:dyDescent="0.25">
      <c r="A13" s="19"/>
      <c r="B13" s="19"/>
      <c r="C13" s="77"/>
      <c r="D13" s="20"/>
      <c r="E13" s="20"/>
      <c r="F13" s="21">
        <f>IF(G13="Muito provável",4,IF(G13="Provável",3,IF(G13="Pouco provável",2,IF(G13="Raro",1))))</f>
        <v>3</v>
      </c>
      <c r="G13" s="22" t="s">
        <v>11</v>
      </c>
      <c r="H13" s="23">
        <f>IF(I13="Muito alto",4,IF(I13="Alto",3,IF(I13="Moderado",2,IF(I13="Baixo",1))))</f>
        <v>2</v>
      </c>
      <c r="I13" s="20" t="s">
        <v>38</v>
      </c>
      <c r="J13" s="24">
        <f>F13*H13</f>
        <v>6</v>
      </c>
      <c r="K13" s="24" t="str">
        <f>IF(J13&gt;=12,"Inaceitável",IF(J13&lt;=3,"Baixo",IF(J13&gt;=8,"Alto","Moderado")))</f>
        <v>Moderado</v>
      </c>
      <c r="L13" s="24"/>
      <c r="M13" s="22"/>
      <c r="N13" s="22" t="s">
        <v>143</v>
      </c>
      <c r="O13" s="23">
        <f>IF(N13="Forte",0.2,IF(N13="Satisfatório",0.4,IF(N13="Mediano",0.6,IF(N13="Fraco",0.8,IF(N13="Inexistente",1)))))</f>
        <v>0.4</v>
      </c>
      <c r="P13" s="24">
        <f>J13*O13</f>
        <v>2.4000000000000004</v>
      </c>
      <c r="Q13" s="24" t="str">
        <f>IF(P13&gt;=12,"Inaceitável",IF(P13&lt;=3,"Baixo",IF(P13&gt;=8,"Alto","Moderado")))</f>
        <v>Baixo</v>
      </c>
      <c r="R13" s="24" t="s">
        <v>50</v>
      </c>
      <c r="V13" s="26"/>
    </row>
    <row r="14" spans="1:22" s="28" customFormat="1" ht="16.8" x14ac:dyDescent="0.25">
      <c r="A14" s="19"/>
      <c r="B14" s="19"/>
      <c r="C14" s="77"/>
      <c r="D14" s="20"/>
      <c r="E14" s="20"/>
      <c r="F14" s="21" t="b">
        <f t="shared" ref="F14:F37" si="0">IF(G14="Muito provável",4,IF(G14="Provável",3,IF(G14="Pouco provável",2,IF(G14="Raro",1))))</f>
        <v>0</v>
      </c>
      <c r="G14" s="22"/>
      <c r="H14" s="23" t="b">
        <f t="shared" ref="H14:H37" si="1">IF(I14="Muito alto",4,IF(I14="Alto",3,IF(I14="Moderado",2,IF(I14="Baixo",1))))</f>
        <v>0</v>
      </c>
      <c r="I14" s="27"/>
      <c r="J14" s="24">
        <f t="shared" ref="J14:J37" si="2">F14*H14</f>
        <v>0</v>
      </c>
      <c r="K14" s="24" t="str">
        <f t="shared" ref="K14:K37" si="3">IF(J14&gt;=12,"Inaceitável",IF(J14&lt;=3,"Baixo",IF(J14&gt;=8,"Alto","Moderado")))</f>
        <v>Baixo</v>
      </c>
      <c r="L14" s="24"/>
      <c r="M14" s="22"/>
      <c r="N14" s="22"/>
      <c r="O14" s="23" t="b">
        <f t="shared" ref="O14:O37" si="4">IF(N14="Forte",0.2,IF(N14="Satisfatório",0.4,IF(N14="Mediano",0.6,IF(N14="Fraco",0.8,IF(N14="Inexistente",1)))))</f>
        <v>0</v>
      </c>
      <c r="P14" s="24">
        <f>J14*O14</f>
        <v>0</v>
      </c>
      <c r="Q14" s="24" t="str">
        <f t="shared" ref="Q14:Q37" si="5">IF(P14&gt;=12,"Inaceitável",IF(P14&lt;=3,"Baixo",IF(P14&gt;=8,"Alto","Moderado")))</f>
        <v>Baixo</v>
      </c>
      <c r="R14" s="24"/>
      <c r="V14" s="29"/>
    </row>
    <row r="15" spans="1:22" s="25" customFormat="1" ht="16.8" x14ac:dyDescent="0.25">
      <c r="A15" s="19"/>
      <c r="B15" s="19"/>
      <c r="C15" s="77"/>
      <c r="D15" s="20"/>
      <c r="E15" s="20"/>
      <c r="F15" s="21" t="b">
        <f t="shared" si="0"/>
        <v>0</v>
      </c>
      <c r="G15" s="22"/>
      <c r="H15" s="23" t="b">
        <f t="shared" si="1"/>
        <v>0</v>
      </c>
      <c r="I15" s="20"/>
      <c r="J15" s="24">
        <f t="shared" si="2"/>
        <v>0</v>
      </c>
      <c r="K15" s="24" t="str">
        <f t="shared" si="3"/>
        <v>Baixo</v>
      </c>
      <c r="L15" s="24"/>
      <c r="M15" s="22"/>
      <c r="N15" s="22"/>
      <c r="O15" s="23" t="b">
        <f t="shared" si="4"/>
        <v>0</v>
      </c>
      <c r="P15" s="24">
        <f>J15*O15</f>
        <v>0</v>
      </c>
      <c r="Q15" s="24" t="str">
        <f t="shared" si="5"/>
        <v>Baixo</v>
      </c>
      <c r="R15" s="24"/>
      <c r="V15" s="26"/>
    </row>
    <row r="16" spans="1:22" s="28" customFormat="1" ht="16.8" x14ac:dyDescent="0.25">
      <c r="A16" s="19"/>
      <c r="B16" s="19"/>
      <c r="C16" s="77"/>
      <c r="D16" s="20"/>
      <c r="E16" s="20"/>
      <c r="F16" s="21" t="b">
        <f t="shared" si="0"/>
        <v>0</v>
      </c>
      <c r="G16" s="22"/>
      <c r="H16" s="23" t="b">
        <f t="shared" si="1"/>
        <v>0</v>
      </c>
      <c r="I16" s="20"/>
      <c r="J16" s="24">
        <f t="shared" si="2"/>
        <v>0</v>
      </c>
      <c r="K16" s="24" t="str">
        <f t="shared" si="3"/>
        <v>Baixo</v>
      </c>
      <c r="L16" s="24"/>
      <c r="M16" s="22"/>
      <c r="N16" s="22"/>
      <c r="O16" s="23" t="b">
        <f t="shared" si="4"/>
        <v>0</v>
      </c>
      <c r="P16" s="24">
        <f>J16*O16</f>
        <v>0</v>
      </c>
      <c r="Q16" s="24" t="str">
        <f t="shared" si="5"/>
        <v>Baixo</v>
      </c>
      <c r="R16" s="24"/>
      <c r="V16" s="29"/>
    </row>
    <row r="17" spans="1:22" s="25" customFormat="1" ht="16.8" x14ac:dyDescent="0.25">
      <c r="A17" s="19"/>
      <c r="B17" s="19"/>
      <c r="C17" s="77"/>
      <c r="D17" s="20"/>
      <c r="E17" s="20"/>
      <c r="F17" s="21" t="b">
        <f t="shared" si="0"/>
        <v>0</v>
      </c>
      <c r="G17" s="22"/>
      <c r="H17" s="23" t="b">
        <f t="shared" si="1"/>
        <v>0</v>
      </c>
      <c r="I17" s="20"/>
      <c r="J17" s="24">
        <f t="shared" si="2"/>
        <v>0</v>
      </c>
      <c r="K17" s="24" t="str">
        <f t="shared" si="3"/>
        <v>Baixo</v>
      </c>
      <c r="L17" s="24"/>
      <c r="M17" s="22"/>
      <c r="N17" s="22"/>
      <c r="O17" s="23" t="b">
        <f t="shared" si="4"/>
        <v>0</v>
      </c>
      <c r="P17" s="24">
        <f>J17*O17</f>
        <v>0</v>
      </c>
      <c r="Q17" s="24" t="str">
        <f t="shared" si="5"/>
        <v>Baixo</v>
      </c>
      <c r="R17" s="24"/>
      <c r="V17" s="26"/>
    </row>
    <row r="18" spans="1:22" s="28" customFormat="1" ht="16.8" x14ac:dyDescent="0.25">
      <c r="A18" s="19"/>
      <c r="B18" s="19"/>
      <c r="C18" s="77"/>
      <c r="D18" s="20"/>
      <c r="E18" s="20"/>
      <c r="F18" s="21" t="b">
        <f t="shared" si="0"/>
        <v>0</v>
      </c>
      <c r="G18" s="22"/>
      <c r="H18" s="23" t="b">
        <f t="shared" si="1"/>
        <v>0</v>
      </c>
      <c r="I18" s="20"/>
      <c r="J18" s="24">
        <f t="shared" si="2"/>
        <v>0</v>
      </c>
      <c r="K18" s="24" t="str">
        <f t="shared" si="3"/>
        <v>Baixo</v>
      </c>
      <c r="L18" s="24"/>
      <c r="M18" s="22"/>
      <c r="N18" s="22"/>
      <c r="O18" s="23" t="b">
        <f t="shared" si="4"/>
        <v>0</v>
      </c>
      <c r="P18" s="24">
        <f>J18*O18</f>
        <v>0</v>
      </c>
      <c r="Q18" s="24" t="str">
        <f t="shared" si="5"/>
        <v>Baixo</v>
      </c>
      <c r="R18" s="24"/>
      <c r="V18" s="29"/>
    </row>
    <row r="19" spans="1:22" s="25" customFormat="1" ht="16.8" x14ac:dyDescent="0.25">
      <c r="A19" s="19"/>
      <c r="B19" s="19"/>
      <c r="C19" s="77"/>
      <c r="D19" s="20"/>
      <c r="E19" s="20"/>
      <c r="F19" s="21" t="b">
        <f t="shared" si="0"/>
        <v>0</v>
      </c>
      <c r="G19" s="30"/>
      <c r="H19" s="23" t="b">
        <f t="shared" si="1"/>
        <v>0</v>
      </c>
      <c r="I19" s="20"/>
      <c r="J19" s="24">
        <f t="shared" si="2"/>
        <v>0</v>
      </c>
      <c r="K19" s="24" t="str">
        <f t="shared" si="3"/>
        <v>Baixo</v>
      </c>
      <c r="L19" s="24"/>
      <c r="M19" s="30"/>
      <c r="N19" s="22"/>
      <c r="O19" s="23" t="b">
        <f t="shared" si="4"/>
        <v>0</v>
      </c>
      <c r="P19" s="24">
        <f>J19*O19</f>
        <v>0</v>
      </c>
      <c r="Q19" s="24" t="str">
        <f t="shared" si="5"/>
        <v>Baixo</v>
      </c>
      <c r="R19" s="24"/>
      <c r="V19" s="26"/>
    </row>
    <row r="20" spans="1:22" s="28" customFormat="1" ht="16.8" x14ac:dyDescent="0.25">
      <c r="A20" s="19"/>
      <c r="B20" s="19"/>
      <c r="C20" s="77"/>
      <c r="D20" s="20"/>
      <c r="E20" s="20"/>
      <c r="F20" s="21" t="b">
        <f t="shared" si="0"/>
        <v>0</v>
      </c>
      <c r="G20" s="30"/>
      <c r="H20" s="23" t="b">
        <f t="shared" si="1"/>
        <v>0</v>
      </c>
      <c r="I20" s="20"/>
      <c r="J20" s="24">
        <f t="shared" si="2"/>
        <v>0</v>
      </c>
      <c r="K20" s="24" t="str">
        <f t="shared" si="3"/>
        <v>Baixo</v>
      </c>
      <c r="L20" s="24"/>
      <c r="M20" s="30"/>
      <c r="N20" s="22"/>
      <c r="O20" s="23" t="b">
        <f t="shared" si="4"/>
        <v>0</v>
      </c>
      <c r="P20" s="24">
        <f>J20*O20</f>
        <v>0</v>
      </c>
      <c r="Q20" s="24" t="str">
        <f t="shared" si="5"/>
        <v>Baixo</v>
      </c>
      <c r="R20" s="24"/>
      <c r="V20" s="29"/>
    </row>
    <row r="21" spans="1:22" s="25" customFormat="1" ht="16.8" x14ac:dyDescent="0.25">
      <c r="A21" s="19"/>
      <c r="B21" s="19"/>
      <c r="C21" s="77"/>
      <c r="D21" s="20"/>
      <c r="E21" s="20"/>
      <c r="F21" s="21" t="b">
        <f t="shared" si="0"/>
        <v>0</v>
      </c>
      <c r="G21" s="30"/>
      <c r="H21" s="23" t="b">
        <f t="shared" si="1"/>
        <v>0</v>
      </c>
      <c r="I21" s="20"/>
      <c r="J21" s="24">
        <f t="shared" si="2"/>
        <v>0</v>
      </c>
      <c r="K21" s="24" t="str">
        <f t="shared" si="3"/>
        <v>Baixo</v>
      </c>
      <c r="L21" s="24"/>
      <c r="M21" s="30"/>
      <c r="N21" s="22"/>
      <c r="O21" s="23" t="b">
        <f t="shared" si="4"/>
        <v>0</v>
      </c>
      <c r="P21" s="24">
        <f>J21*O21</f>
        <v>0</v>
      </c>
      <c r="Q21" s="24" t="str">
        <f t="shared" si="5"/>
        <v>Baixo</v>
      </c>
      <c r="R21" s="24"/>
      <c r="V21" s="26"/>
    </row>
    <row r="22" spans="1:22" s="28" customFormat="1" ht="16.8" x14ac:dyDescent="0.25">
      <c r="A22" s="19"/>
      <c r="B22" s="19"/>
      <c r="C22" s="77"/>
      <c r="D22" s="20"/>
      <c r="E22" s="20"/>
      <c r="F22" s="21" t="b">
        <f t="shared" si="0"/>
        <v>0</v>
      </c>
      <c r="G22" s="30"/>
      <c r="H22" s="23" t="b">
        <f t="shared" si="1"/>
        <v>0</v>
      </c>
      <c r="I22" s="20"/>
      <c r="J22" s="24">
        <f t="shared" si="2"/>
        <v>0</v>
      </c>
      <c r="K22" s="24" t="str">
        <f t="shared" si="3"/>
        <v>Baixo</v>
      </c>
      <c r="L22" s="24"/>
      <c r="M22" s="30"/>
      <c r="N22" s="22"/>
      <c r="O22" s="23" t="b">
        <f t="shared" si="4"/>
        <v>0</v>
      </c>
      <c r="P22" s="24">
        <f>J22*O22</f>
        <v>0</v>
      </c>
      <c r="Q22" s="24" t="str">
        <f t="shared" si="5"/>
        <v>Baixo</v>
      </c>
      <c r="R22" s="24"/>
      <c r="V22" s="29"/>
    </row>
    <row r="23" spans="1:22" s="25" customFormat="1" ht="16.8" x14ac:dyDescent="0.25">
      <c r="A23" s="19"/>
      <c r="B23" s="19"/>
      <c r="C23" s="77"/>
      <c r="D23" s="20"/>
      <c r="E23" s="20"/>
      <c r="F23" s="21" t="b">
        <f t="shared" si="0"/>
        <v>0</v>
      </c>
      <c r="G23" s="30"/>
      <c r="H23" s="23" t="b">
        <f t="shared" si="1"/>
        <v>0</v>
      </c>
      <c r="I23" s="20"/>
      <c r="J23" s="24">
        <f t="shared" si="2"/>
        <v>0</v>
      </c>
      <c r="K23" s="24" t="str">
        <f t="shared" si="3"/>
        <v>Baixo</v>
      </c>
      <c r="L23" s="24"/>
      <c r="M23" s="30"/>
      <c r="N23" s="22"/>
      <c r="O23" s="23" t="b">
        <f t="shared" si="4"/>
        <v>0</v>
      </c>
      <c r="P23" s="24">
        <f>J23*O23</f>
        <v>0</v>
      </c>
      <c r="Q23" s="24" t="str">
        <f t="shared" si="5"/>
        <v>Baixo</v>
      </c>
      <c r="R23" s="24"/>
      <c r="V23" s="26"/>
    </row>
    <row r="24" spans="1:22" s="28" customFormat="1" ht="16.8" x14ac:dyDescent="0.25">
      <c r="A24" s="19"/>
      <c r="B24" s="19"/>
      <c r="C24" s="77"/>
      <c r="D24" s="20"/>
      <c r="E24" s="20"/>
      <c r="F24" s="21" t="b">
        <f t="shared" si="0"/>
        <v>0</v>
      </c>
      <c r="G24" s="30"/>
      <c r="H24" s="23" t="b">
        <f t="shared" si="1"/>
        <v>0</v>
      </c>
      <c r="I24" s="20"/>
      <c r="J24" s="24">
        <f t="shared" si="2"/>
        <v>0</v>
      </c>
      <c r="K24" s="24" t="str">
        <f t="shared" si="3"/>
        <v>Baixo</v>
      </c>
      <c r="L24" s="24"/>
      <c r="M24" s="30"/>
      <c r="N24" s="22"/>
      <c r="O24" s="23" t="b">
        <f t="shared" si="4"/>
        <v>0</v>
      </c>
      <c r="P24" s="24">
        <f>J24*O24</f>
        <v>0</v>
      </c>
      <c r="Q24" s="24" t="str">
        <f t="shared" si="5"/>
        <v>Baixo</v>
      </c>
      <c r="R24" s="24"/>
      <c r="V24" s="29"/>
    </row>
    <row r="25" spans="1:22" s="25" customFormat="1" ht="16.8" x14ac:dyDescent="0.25">
      <c r="A25" s="19"/>
      <c r="B25" s="19"/>
      <c r="C25" s="77"/>
      <c r="D25" s="20"/>
      <c r="E25" s="20"/>
      <c r="F25" s="21" t="b">
        <f t="shared" si="0"/>
        <v>0</v>
      </c>
      <c r="G25" s="30"/>
      <c r="H25" s="23" t="b">
        <f t="shared" si="1"/>
        <v>0</v>
      </c>
      <c r="I25" s="20"/>
      <c r="J25" s="24">
        <f t="shared" si="2"/>
        <v>0</v>
      </c>
      <c r="K25" s="24" t="str">
        <f t="shared" si="3"/>
        <v>Baixo</v>
      </c>
      <c r="L25" s="24"/>
      <c r="M25" s="30"/>
      <c r="N25" s="22"/>
      <c r="O25" s="23" t="b">
        <f t="shared" si="4"/>
        <v>0</v>
      </c>
      <c r="P25" s="24">
        <f>J25*O25</f>
        <v>0</v>
      </c>
      <c r="Q25" s="24" t="str">
        <f t="shared" si="5"/>
        <v>Baixo</v>
      </c>
      <c r="R25" s="24"/>
      <c r="V25" s="26"/>
    </row>
    <row r="26" spans="1:22" s="28" customFormat="1" ht="16.8" x14ac:dyDescent="0.25">
      <c r="A26" s="19"/>
      <c r="B26" s="19"/>
      <c r="C26" s="77"/>
      <c r="D26" s="20"/>
      <c r="E26" s="20"/>
      <c r="F26" s="21" t="b">
        <f t="shared" si="0"/>
        <v>0</v>
      </c>
      <c r="G26" s="30"/>
      <c r="H26" s="23" t="b">
        <f t="shared" si="1"/>
        <v>0</v>
      </c>
      <c r="I26" s="20"/>
      <c r="J26" s="24">
        <f t="shared" si="2"/>
        <v>0</v>
      </c>
      <c r="K26" s="24" t="str">
        <f t="shared" si="3"/>
        <v>Baixo</v>
      </c>
      <c r="L26" s="24"/>
      <c r="M26" s="30"/>
      <c r="N26" s="22"/>
      <c r="O26" s="23" t="b">
        <f t="shared" si="4"/>
        <v>0</v>
      </c>
      <c r="P26" s="24">
        <f>J26*O26</f>
        <v>0</v>
      </c>
      <c r="Q26" s="24" t="str">
        <f t="shared" si="5"/>
        <v>Baixo</v>
      </c>
      <c r="R26" s="24"/>
      <c r="V26" s="29"/>
    </row>
    <row r="27" spans="1:22" s="25" customFormat="1" ht="16.8" x14ac:dyDescent="0.25">
      <c r="A27" s="19"/>
      <c r="B27" s="19"/>
      <c r="C27" s="77"/>
      <c r="D27" s="20"/>
      <c r="E27" s="20"/>
      <c r="F27" s="21" t="b">
        <f t="shared" si="0"/>
        <v>0</v>
      </c>
      <c r="G27" s="30"/>
      <c r="H27" s="23" t="b">
        <f t="shared" si="1"/>
        <v>0</v>
      </c>
      <c r="I27" s="20"/>
      <c r="J27" s="24">
        <f t="shared" si="2"/>
        <v>0</v>
      </c>
      <c r="K27" s="24" t="str">
        <f t="shared" si="3"/>
        <v>Baixo</v>
      </c>
      <c r="L27" s="24"/>
      <c r="M27" s="30"/>
      <c r="N27" s="22"/>
      <c r="O27" s="23" t="b">
        <f t="shared" si="4"/>
        <v>0</v>
      </c>
      <c r="P27" s="24">
        <f>J27*O27</f>
        <v>0</v>
      </c>
      <c r="Q27" s="24" t="str">
        <f t="shared" si="5"/>
        <v>Baixo</v>
      </c>
      <c r="R27" s="24"/>
      <c r="V27" s="26"/>
    </row>
    <row r="28" spans="1:22" s="28" customFormat="1" ht="16.8" x14ac:dyDescent="0.25">
      <c r="A28" s="19"/>
      <c r="B28" s="19"/>
      <c r="C28" s="77"/>
      <c r="D28" s="20"/>
      <c r="E28" s="20"/>
      <c r="F28" s="21" t="b">
        <f t="shared" si="0"/>
        <v>0</v>
      </c>
      <c r="G28" s="30"/>
      <c r="H28" s="23" t="b">
        <f t="shared" si="1"/>
        <v>0</v>
      </c>
      <c r="I28" s="20"/>
      <c r="J28" s="24">
        <f t="shared" si="2"/>
        <v>0</v>
      </c>
      <c r="K28" s="24" t="str">
        <f t="shared" si="3"/>
        <v>Baixo</v>
      </c>
      <c r="L28" s="24"/>
      <c r="M28" s="30"/>
      <c r="N28" s="22"/>
      <c r="O28" s="23" t="b">
        <f t="shared" si="4"/>
        <v>0</v>
      </c>
      <c r="P28" s="24">
        <f>J28*O28</f>
        <v>0</v>
      </c>
      <c r="Q28" s="24" t="str">
        <f t="shared" si="5"/>
        <v>Baixo</v>
      </c>
      <c r="R28" s="24"/>
      <c r="V28" s="29"/>
    </row>
    <row r="29" spans="1:22" s="25" customFormat="1" ht="16.8" x14ac:dyDescent="0.25">
      <c r="A29" s="19"/>
      <c r="B29" s="19"/>
      <c r="C29" s="77"/>
      <c r="D29" s="20"/>
      <c r="E29" s="20"/>
      <c r="F29" s="21" t="b">
        <f t="shared" si="0"/>
        <v>0</v>
      </c>
      <c r="G29" s="30"/>
      <c r="H29" s="23" t="b">
        <f t="shared" si="1"/>
        <v>0</v>
      </c>
      <c r="I29" s="20"/>
      <c r="J29" s="24">
        <f t="shared" si="2"/>
        <v>0</v>
      </c>
      <c r="K29" s="24" t="str">
        <f t="shared" si="3"/>
        <v>Baixo</v>
      </c>
      <c r="L29" s="24"/>
      <c r="M29" s="30"/>
      <c r="N29" s="22"/>
      <c r="O29" s="23" t="b">
        <f t="shared" si="4"/>
        <v>0</v>
      </c>
      <c r="P29" s="24">
        <f>J29*O29</f>
        <v>0</v>
      </c>
      <c r="Q29" s="24" t="str">
        <f t="shared" si="5"/>
        <v>Baixo</v>
      </c>
      <c r="R29" s="24"/>
      <c r="V29" s="26"/>
    </row>
    <row r="30" spans="1:22" s="28" customFormat="1" ht="16.8" x14ac:dyDescent="0.25">
      <c r="A30" s="19"/>
      <c r="B30" s="19"/>
      <c r="C30" s="77"/>
      <c r="D30" s="20"/>
      <c r="E30" s="20"/>
      <c r="F30" s="21" t="b">
        <f t="shared" si="0"/>
        <v>0</v>
      </c>
      <c r="G30" s="30"/>
      <c r="H30" s="23" t="b">
        <f t="shared" si="1"/>
        <v>0</v>
      </c>
      <c r="I30" s="20"/>
      <c r="J30" s="24">
        <f t="shared" si="2"/>
        <v>0</v>
      </c>
      <c r="K30" s="24" t="str">
        <f t="shared" si="3"/>
        <v>Baixo</v>
      </c>
      <c r="L30" s="24"/>
      <c r="M30" s="30"/>
      <c r="N30" s="22"/>
      <c r="O30" s="23" t="b">
        <f t="shared" si="4"/>
        <v>0</v>
      </c>
      <c r="P30" s="24">
        <f>J30*O30</f>
        <v>0</v>
      </c>
      <c r="Q30" s="24" t="str">
        <f t="shared" si="5"/>
        <v>Baixo</v>
      </c>
      <c r="R30" s="24"/>
      <c r="V30" s="29"/>
    </row>
    <row r="31" spans="1:22" s="25" customFormat="1" ht="16.8" x14ac:dyDescent="0.25">
      <c r="A31" s="19"/>
      <c r="B31" s="19"/>
      <c r="C31" s="77"/>
      <c r="D31" s="20"/>
      <c r="E31" s="20"/>
      <c r="F31" s="21" t="b">
        <f t="shared" si="0"/>
        <v>0</v>
      </c>
      <c r="G31" s="30"/>
      <c r="H31" s="23" t="b">
        <f t="shared" si="1"/>
        <v>0</v>
      </c>
      <c r="I31" s="20"/>
      <c r="J31" s="24">
        <f t="shared" si="2"/>
        <v>0</v>
      </c>
      <c r="K31" s="24" t="str">
        <f t="shared" si="3"/>
        <v>Baixo</v>
      </c>
      <c r="L31" s="24"/>
      <c r="M31" s="30"/>
      <c r="N31" s="22"/>
      <c r="O31" s="23" t="b">
        <f t="shared" si="4"/>
        <v>0</v>
      </c>
      <c r="P31" s="24">
        <f>J31*O31</f>
        <v>0</v>
      </c>
      <c r="Q31" s="24" t="str">
        <f t="shared" si="5"/>
        <v>Baixo</v>
      </c>
      <c r="R31" s="24"/>
      <c r="V31" s="26"/>
    </row>
    <row r="32" spans="1:22" s="28" customFormat="1" ht="16.8" x14ac:dyDescent="0.25">
      <c r="A32" s="19"/>
      <c r="B32" s="19"/>
      <c r="C32" s="77"/>
      <c r="D32" s="20"/>
      <c r="E32" s="20"/>
      <c r="F32" s="21" t="b">
        <f t="shared" si="0"/>
        <v>0</v>
      </c>
      <c r="G32" s="30"/>
      <c r="H32" s="23" t="b">
        <f t="shared" si="1"/>
        <v>0</v>
      </c>
      <c r="I32" s="20"/>
      <c r="J32" s="24">
        <f t="shared" si="2"/>
        <v>0</v>
      </c>
      <c r="K32" s="24" t="str">
        <f t="shared" si="3"/>
        <v>Baixo</v>
      </c>
      <c r="L32" s="24"/>
      <c r="M32" s="30"/>
      <c r="N32" s="22"/>
      <c r="O32" s="23" t="b">
        <f t="shared" si="4"/>
        <v>0</v>
      </c>
      <c r="P32" s="24">
        <f>J32*O32</f>
        <v>0</v>
      </c>
      <c r="Q32" s="24" t="str">
        <f t="shared" si="5"/>
        <v>Baixo</v>
      </c>
      <c r="R32" s="24"/>
      <c r="V32" s="29"/>
    </row>
    <row r="33" spans="1:22" s="25" customFormat="1" ht="16.8" x14ac:dyDescent="0.25">
      <c r="A33" s="19"/>
      <c r="B33" s="19"/>
      <c r="C33" s="77"/>
      <c r="D33" s="20"/>
      <c r="E33" s="20"/>
      <c r="F33" s="21" t="b">
        <f t="shared" si="0"/>
        <v>0</v>
      </c>
      <c r="G33" s="30"/>
      <c r="H33" s="23" t="b">
        <f t="shared" si="1"/>
        <v>0</v>
      </c>
      <c r="I33" s="20"/>
      <c r="J33" s="24">
        <f t="shared" si="2"/>
        <v>0</v>
      </c>
      <c r="K33" s="24" t="str">
        <f t="shared" si="3"/>
        <v>Baixo</v>
      </c>
      <c r="L33" s="24"/>
      <c r="M33" s="30"/>
      <c r="N33" s="22"/>
      <c r="O33" s="23" t="b">
        <f t="shared" si="4"/>
        <v>0</v>
      </c>
      <c r="P33" s="24">
        <f>J33*O33</f>
        <v>0</v>
      </c>
      <c r="Q33" s="24" t="str">
        <f t="shared" si="5"/>
        <v>Baixo</v>
      </c>
      <c r="R33" s="24"/>
      <c r="V33" s="26"/>
    </row>
    <row r="34" spans="1:22" s="28" customFormat="1" ht="16.8" x14ac:dyDescent="0.25">
      <c r="A34" s="19"/>
      <c r="B34" s="19"/>
      <c r="C34" s="77"/>
      <c r="D34" s="20"/>
      <c r="E34" s="20"/>
      <c r="F34" s="21" t="b">
        <f t="shared" si="0"/>
        <v>0</v>
      </c>
      <c r="G34" s="30"/>
      <c r="H34" s="23" t="b">
        <f t="shared" si="1"/>
        <v>0</v>
      </c>
      <c r="I34" s="20"/>
      <c r="J34" s="24">
        <f t="shared" si="2"/>
        <v>0</v>
      </c>
      <c r="K34" s="24" t="str">
        <f t="shared" si="3"/>
        <v>Baixo</v>
      </c>
      <c r="L34" s="24"/>
      <c r="M34" s="30"/>
      <c r="N34" s="22"/>
      <c r="O34" s="23" t="b">
        <f t="shared" si="4"/>
        <v>0</v>
      </c>
      <c r="P34" s="24">
        <f>J34*O34</f>
        <v>0</v>
      </c>
      <c r="Q34" s="24" t="str">
        <f t="shared" si="5"/>
        <v>Baixo</v>
      </c>
      <c r="R34" s="24"/>
      <c r="V34" s="29"/>
    </row>
    <row r="35" spans="1:22" s="25" customFormat="1" ht="16.8" x14ac:dyDescent="0.25">
      <c r="A35" s="19"/>
      <c r="B35" s="19"/>
      <c r="C35" s="77"/>
      <c r="D35" s="20"/>
      <c r="E35" s="20"/>
      <c r="F35" s="21" t="b">
        <f t="shared" si="0"/>
        <v>0</v>
      </c>
      <c r="G35" s="30"/>
      <c r="H35" s="23" t="b">
        <f t="shared" si="1"/>
        <v>0</v>
      </c>
      <c r="I35" s="20"/>
      <c r="J35" s="24">
        <f t="shared" si="2"/>
        <v>0</v>
      </c>
      <c r="K35" s="24" t="str">
        <f t="shared" si="3"/>
        <v>Baixo</v>
      </c>
      <c r="L35" s="24"/>
      <c r="M35" s="30"/>
      <c r="N35" s="22"/>
      <c r="O35" s="23" t="b">
        <f t="shared" si="4"/>
        <v>0</v>
      </c>
      <c r="P35" s="24">
        <f>J35*O35</f>
        <v>0</v>
      </c>
      <c r="Q35" s="24" t="str">
        <f t="shared" si="5"/>
        <v>Baixo</v>
      </c>
      <c r="R35" s="24"/>
      <c r="V35" s="26"/>
    </row>
    <row r="36" spans="1:22" s="28" customFormat="1" ht="16.8" x14ac:dyDescent="0.25">
      <c r="A36" s="19"/>
      <c r="B36" s="19"/>
      <c r="C36" s="77"/>
      <c r="D36" s="20"/>
      <c r="E36" s="20"/>
      <c r="F36" s="21" t="b">
        <f t="shared" si="0"/>
        <v>0</v>
      </c>
      <c r="G36" s="30"/>
      <c r="H36" s="23" t="b">
        <f t="shared" si="1"/>
        <v>0</v>
      </c>
      <c r="I36" s="20"/>
      <c r="J36" s="24">
        <f t="shared" si="2"/>
        <v>0</v>
      </c>
      <c r="K36" s="24" t="str">
        <f t="shared" si="3"/>
        <v>Baixo</v>
      </c>
      <c r="L36" s="24"/>
      <c r="M36" s="30"/>
      <c r="N36" s="22"/>
      <c r="O36" s="23" t="b">
        <f t="shared" si="4"/>
        <v>0</v>
      </c>
      <c r="P36" s="24">
        <f>J36*O36</f>
        <v>0</v>
      </c>
      <c r="Q36" s="24" t="str">
        <f t="shared" si="5"/>
        <v>Baixo</v>
      </c>
      <c r="R36" s="24"/>
      <c r="V36" s="29"/>
    </row>
    <row r="37" spans="1:22" s="25" customFormat="1" ht="16.8" x14ac:dyDescent="0.25">
      <c r="A37" s="19"/>
      <c r="B37" s="19"/>
      <c r="C37" s="77"/>
      <c r="D37" s="20"/>
      <c r="E37" s="20"/>
      <c r="F37" s="21" t="b">
        <f t="shared" si="0"/>
        <v>0</v>
      </c>
      <c r="G37" s="30"/>
      <c r="H37" s="23" t="b">
        <f t="shared" si="1"/>
        <v>0</v>
      </c>
      <c r="I37" s="20"/>
      <c r="J37" s="24">
        <f t="shared" si="2"/>
        <v>0</v>
      </c>
      <c r="K37" s="24" t="str">
        <f t="shared" si="3"/>
        <v>Baixo</v>
      </c>
      <c r="L37" s="24"/>
      <c r="M37" s="30"/>
      <c r="N37" s="22"/>
      <c r="O37" s="23" t="b">
        <f t="shared" si="4"/>
        <v>0</v>
      </c>
      <c r="P37" s="24">
        <f>J37*O37</f>
        <v>0</v>
      </c>
      <c r="Q37" s="24" t="str">
        <f t="shared" si="5"/>
        <v>Baixo</v>
      </c>
      <c r="R37" s="24"/>
      <c r="V37" s="26"/>
    </row>
    <row r="38" spans="1:22" ht="16.8" x14ac:dyDescent="0.4"/>
    <row r="39" spans="1:22" ht="16.8" x14ac:dyDescent="0.4"/>
    <row r="40" spans="1:22" ht="16.8" x14ac:dyDescent="0.4"/>
    <row r="41" spans="1:22" ht="16.8" x14ac:dyDescent="0.4"/>
    <row r="42" spans="1:22" ht="16.8" x14ac:dyDescent="0.4"/>
    <row r="43" spans="1:22" ht="16.8" x14ac:dyDescent="0.4"/>
    <row r="44" spans="1:22" ht="16.8" x14ac:dyDescent="0.4"/>
    <row r="45" spans="1:22" ht="16.8" x14ac:dyDescent="0.4"/>
    <row r="46" spans="1:22" ht="16.8" x14ac:dyDescent="0.4"/>
    <row r="47" spans="1:22" ht="16.8" x14ac:dyDescent="0.4"/>
    <row r="48" spans="1:22" ht="16.8" x14ac:dyDescent="0.4"/>
    <row r="49" ht="16.8" x14ac:dyDescent="0.4"/>
    <row r="50" ht="16.8" x14ac:dyDescent="0.4"/>
    <row r="51" ht="16.8" x14ac:dyDescent="0.4"/>
    <row r="52" ht="16.8" x14ac:dyDescent="0.4"/>
    <row r="53" ht="16.8" x14ac:dyDescent="0.4"/>
    <row r="54" ht="16.8" x14ac:dyDescent="0.4"/>
    <row r="55" ht="16.8" x14ac:dyDescent="0.4"/>
    <row r="56" ht="16.8" x14ac:dyDescent="0.4"/>
    <row r="57" ht="16.8" x14ac:dyDescent="0.4"/>
    <row r="58" ht="16.8" x14ac:dyDescent="0.4"/>
    <row r="59" ht="16.8" x14ac:dyDescent="0.4"/>
    <row r="60" ht="16.8" x14ac:dyDescent="0.4"/>
    <row r="61" ht="16.8" x14ac:dyDescent="0.4"/>
    <row r="62" ht="16.8" x14ac:dyDescent="0.4"/>
    <row r="63" ht="16.8" x14ac:dyDescent="0.4"/>
    <row r="64" ht="16.8" x14ac:dyDescent="0.4"/>
    <row r="65" ht="16.8" x14ac:dyDescent="0.4"/>
    <row r="66" ht="16.8" x14ac:dyDescent="0.4"/>
    <row r="67" ht="16.8" x14ac:dyDescent="0.4"/>
    <row r="68" ht="16.8" x14ac:dyDescent="0.4"/>
    <row r="69" ht="16.8" x14ac:dyDescent="0.4"/>
    <row r="70" ht="16.8" x14ac:dyDescent="0.4"/>
    <row r="71" ht="16.8" x14ac:dyDescent="0.4"/>
    <row r="72" ht="16.8" x14ac:dyDescent="0.4"/>
    <row r="73" ht="16.8" x14ac:dyDescent="0.4"/>
    <row r="74" ht="16.8" x14ac:dyDescent="0.4"/>
    <row r="75" ht="16.8" x14ac:dyDescent="0.4"/>
    <row r="76" ht="16.8" x14ac:dyDescent="0.4"/>
    <row r="77" ht="16.8" x14ac:dyDescent="0.4"/>
    <row r="78" ht="16.8" x14ac:dyDescent="0.4"/>
    <row r="79" ht="16.8" x14ac:dyDescent="0.4"/>
    <row r="80" ht="16.8" x14ac:dyDescent="0.4"/>
    <row r="81" ht="16.8" x14ac:dyDescent="0.4"/>
    <row r="82" ht="16.8" x14ac:dyDescent="0.4"/>
    <row r="83" ht="16.8" x14ac:dyDescent="0.4"/>
    <row r="84" ht="16.8" x14ac:dyDescent="0.4"/>
    <row r="85" ht="16.8" x14ac:dyDescent="0.4"/>
    <row r="86" ht="16.8" x14ac:dyDescent="0.4"/>
    <row r="87" ht="16.8" x14ac:dyDescent="0.4"/>
    <row r="88" ht="16.8" x14ac:dyDescent="0.4"/>
    <row r="89" ht="16.8" x14ac:dyDescent="0.4"/>
    <row r="90" ht="16.8" x14ac:dyDescent="0.4"/>
    <row r="91" ht="16.8" x14ac:dyDescent="0.4"/>
    <row r="92" ht="16.8" x14ac:dyDescent="0.4"/>
    <row r="93" ht="16.8" x14ac:dyDescent="0.4"/>
    <row r="94" ht="16.8" x14ac:dyDescent="0.4"/>
    <row r="95" ht="16.8" x14ac:dyDescent="0.4"/>
    <row r="96" ht="16.8" x14ac:dyDescent="0.4"/>
    <row r="97" ht="16.8" x14ac:dyDescent="0.4"/>
    <row r="98" ht="16.8" x14ac:dyDescent="0.4"/>
    <row r="99" ht="16.8" x14ac:dyDescent="0.4"/>
    <row r="100" ht="16.8" x14ac:dyDescent="0.4"/>
    <row r="101" ht="16.8" x14ac:dyDescent="0.4"/>
    <row r="102" ht="16.8" x14ac:dyDescent="0.4"/>
    <row r="103" ht="16.8" x14ac:dyDescent="0.4"/>
    <row r="104" ht="16.8" x14ac:dyDescent="0.4"/>
    <row r="105" ht="16.8" x14ac:dyDescent="0.4"/>
    <row r="106" ht="16.8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</sheetData>
  <mergeCells count="20">
    <mergeCell ref="D4:L4"/>
    <mergeCell ref="D5:L5"/>
    <mergeCell ref="D6:L6"/>
    <mergeCell ref="D7:L7"/>
    <mergeCell ref="A1:R1"/>
    <mergeCell ref="A4:C4"/>
    <mergeCell ref="A5:C5"/>
    <mergeCell ref="A2:R2"/>
    <mergeCell ref="J12:K12"/>
    <mergeCell ref="F12:G12"/>
    <mergeCell ref="H12:I12"/>
    <mergeCell ref="P12:Q12"/>
    <mergeCell ref="A6:C6"/>
    <mergeCell ref="A7:C7"/>
    <mergeCell ref="A8:C8"/>
    <mergeCell ref="A9:C9"/>
    <mergeCell ref="A10:C10"/>
    <mergeCell ref="D8:L8"/>
    <mergeCell ref="D9:L9"/>
    <mergeCell ref="D10:L10"/>
  </mergeCells>
  <conditionalFormatting sqref="F13:F37">
    <cfRule type="iconSet" priority="14">
      <iconSet iconSet="4Arrows">
        <cfvo type="percent" val="0"/>
        <cfvo type="num" val="3"/>
        <cfvo type="num" val="4"/>
        <cfvo type="num" val="5"/>
      </iconSet>
    </cfRule>
  </conditionalFormatting>
  <conditionalFormatting sqref="H13">
    <cfRule type="iconSet" priority="11">
      <iconSet iconSet="4Arrows">
        <cfvo type="percent" val="0"/>
        <cfvo type="num" val="2"/>
        <cfvo type="num" val="3"/>
        <cfvo type="num" val="4"/>
      </iconSet>
    </cfRule>
  </conditionalFormatting>
  <conditionalFormatting sqref="H14:H37">
    <cfRule type="iconSet" priority="10">
      <iconSet iconSet="4Arrows">
        <cfvo type="percent" val="0"/>
        <cfvo type="num" val="2"/>
        <cfvo type="num" val="3"/>
        <cfvo type="num" val="4"/>
      </iconSet>
    </cfRule>
  </conditionalFormatting>
  <conditionalFormatting sqref="J13">
    <cfRule type="iconSet" priority="9">
      <iconSet iconSet="4TrafficLights" reverse="1">
        <cfvo type="percent" val="0"/>
        <cfvo type="num" val="6"/>
        <cfvo type="num" val="8"/>
        <cfvo type="num" val="12"/>
      </iconSet>
    </cfRule>
  </conditionalFormatting>
  <conditionalFormatting sqref="J13:J37">
    <cfRule type="iconSet" priority="12">
      <iconSet reverse="1">
        <cfvo type="percent" val="0"/>
        <cfvo type="num" val="5"/>
        <cfvo type="num" val="8"/>
      </iconSet>
    </cfRule>
    <cfRule type="iconSet" priority="13">
      <iconSet reverse="1">
        <cfvo type="percent" val="0"/>
        <cfvo type="num" val="8" gte="0"/>
        <cfvo type="num" val="16"/>
      </iconSet>
    </cfRule>
  </conditionalFormatting>
  <conditionalFormatting sqref="J14:J37">
    <cfRule type="iconSet" priority="8">
      <iconSet iconSet="4TrafficLights" reverse="1">
        <cfvo type="percent" val="0"/>
        <cfvo type="num" val="6"/>
        <cfvo type="num" val="8"/>
        <cfvo type="num" val="12"/>
      </iconSet>
    </cfRule>
  </conditionalFormatting>
  <conditionalFormatting sqref="P13">
    <cfRule type="iconSet" priority="4">
      <iconSet iconSet="4TrafficLights" reverse="1">
        <cfvo type="percent" val="0"/>
        <cfvo type="num" val="6"/>
        <cfvo type="num" val="8"/>
        <cfvo type="num" val="12"/>
      </iconSet>
    </cfRule>
    <cfRule type="iconSet" priority="5">
      <iconSet reverse="1">
        <cfvo type="percent" val="0"/>
        <cfvo type="num" val="5"/>
        <cfvo type="num" val="8"/>
      </iconSet>
    </cfRule>
    <cfRule type="iconSet" priority="6">
      <iconSet reverse="1">
        <cfvo type="percent" val="0"/>
        <cfvo type="num" val="8" gte="0"/>
        <cfvo type="num" val="16"/>
      </iconSet>
    </cfRule>
  </conditionalFormatting>
  <conditionalFormatting sqref="P14:P37">
    <cfRule type="iconSet" priority="1">
      <iconSet iconSet="4TrafficLights" reverse="1">
        <cfvo type="percent" val="0"/>
        <cfvo type="num" val="6"/>
        <cfvo type="num" val="8"/>
        <cfvo type="num" val="12"/>
      </iconSet>
    </cfRule>
    <cfRule type="iconSet" priority="2">
      <iconSet reverse="1">
        <cfvo type="percent" val="0"/>
        <cfvo type="num" val="5"/>
        <cfvo type="num" val="8"/>
      </iconSet>
    </cfRule>
    <cfRule type="iconSet" priority="3">
      <iconSet reverse="1">
        <cfvo type="percent" val="0"/>
        <cfvo type="num" val="8" gte="0"/>
        <cfvo type="num" val="16"/>
      </iconSet>
    </cfRule>
  </conditionalFormatting>
  <pageMargins left="0.511811024" right="0.511811024" top="0.78740157499999996" bottom="0.78740157499999996" header="0.31496062000000002" footer="0.31496062000000002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Listas!$H$2:$H$5</xm:f>
          </x14:formula1>
          <xm:sqref>G13:G37</xm:sqref>
        </x14:dataValidation>
        <x14:dataValidation type="list" allowBlank="1" showInputMessage="1" showErrorMessage="1" xr:uid="{00000000-0002-0000-0000-000001000000}">
          <x14:formula1>
            <xm:f>Listas!$G$2:$G$5</xm:f>
          </x14:formula1>
          <xm:sqref>I13:I37</xm:sqref>
        </x14:dataValidation>
        <x14:dataValidation type="list" allowBlank="1" showInputMessage="1" showErrorMessage="1" xr:uid="{00000000-0002-0000-0000-000002000000}">
          <x14:formula1>
            <xm:f>'Avaliação Controles'!$A$2:$A$6</xm:f>
          </x14:formula1>
          <xm:sqref>N13:N37</xm:sqref>
        </x14:dataValidation>
        <x14:dataValidation type="list" allowBlank="1" showInputMessage="1" showErrorMessage="1" xr:uid="{00000000-0002-0000-0000-000003000000}">
          <x14:formula1>
            <xm:f>Tratamento!$A$2:$A$5</xm:f>
          </x14:formula1>
          <xm:sqref>R13:R37</xm:sqref>
        </x14:dataValidation>
        <x14:dataValidation type="list" allowBlank="1" showInputMessage="1" showErrorMessage="1" xr:uid="{00000000-0002-0000-0000-000004000000}">
          <x14:formula1>
            <xm:f>'Dicionário de riscos'!$A$66:$A$77</xm:f>
          </x14:formula1>
          <xm:sqref>B25:B37</xm:sqref>
        </x14:dataValidation>
        <x14:dataValidation type="list" allowBlank="1" showInputMessage="1" showErrorMessage="1" xr:uid="{00000000-0002-0000-0000-000005000000}">
          <x14:formula1>
            <xm:f>OFFSET('Dicionário de riscos'!$A$1,MATCH($B13,'Dicionário de riscos'!$A:$A,0)-1,3,COUNTIF('Dicionário de riscos'!$A$5:$A$65,C13),1)</xm:f>
          </x14:formula1>
          <xm:sqref>E13:E37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C52"/>
  <sheetViews>
    <sheetView workbookViewId="0">
      <selection activeCell="A5" sqref="A5"/>
    </sheetView>
  </sheetViews>
  <sheetFormatPr defaultRowHeight="13.2" x14ac:dyDescent="0.25"/>
  <cols>
    <col min="1" max="1" width="57.44140625" customWidth="1"/>
    <col min="2" max="2" width="44.33203125" customWidth="1"/>
    <col min="3" max="3" width="28.109375" customWidth="1"/>
  </cols>
  <sheetData>
    <row r="1" spans="1:3" ht="12.45" customHeight="1" x14ac:dyDescent="0.25">
      <c r="A1" s="118" t="s">
        <v>221</v>
      </c>
      <c r="B1" s="118"/>
      <c r="C1" s="118"/>
    </row>
    <row r="2" spans="1:3" ht="12.45" customHeight="1" x14ac:dyDescent="0.25">
      <c r="A2" s="118"/>
      <c r="B2" s="118"/>
      <c r="C2" s="118"/>
    </row>
    <row r="3" spans="1:3" x14ac:dyDescent="0.25">
      <c r="A3" s="51" t="s">
        <v>64</v>
      </c>
      <c r="B3" s="126"/>
      <c r="C3" s="126"/>
    </row>
    <row r="4" spans="1:3" x14ac:dyDescent="0.25">
      <c r="A4" s="52" t="s">
        <v>270</v>
      </c>
      <c r="B4" s="127"/>
      <c r="C4" s="127"/>
    </row>
    <row r="5" spans="1:3" x14ac:dyDescent="0.25">
      <c r="A5" s="55" t="s">
        <v>181</v>
      </c>
      <c r="B5" s="56" t="s">
        <v>182</v>
      </c>
      <c r="C5" s="56" t="s">
        <v>183</v>
      </c>
    </row>
    <row r="6" spans="1:3" x14ac:dyDescent="0.25">
      <c r="A6" s="57" t="s">
        <v>184</v>
      </c>
      <c r="B6" s="58" t="s">
        <v>185</v>
      </c>
      <c r="C6" s="59" t="s">
        <v>186</v>
      </c>
    </row>
    <row r="7" spans="1:3" x14ac:dyDescent="0.25">
      <c r="A7" s="60" t="s">
        <v>187</v>
      </c>
      <c r="B7" s="61" t="s">
        <v>185</v>
      </c>
      <c r="C7" s="62" t="s">
        <v>186</v>
      </c>
    </row>
    <row r="8" spans="1:3" ht="26.4" x14ac:dyDescent="0.25">
      <c r="A8" s="57" t="s">
        <v>188</v>
      </c>
      <c r="B8" s="63" t="s">
        <v>185</v>
      </c>
      <c r="C8" s="59" t="s">
        <v>186</v>
      </c>
    </row>
    <row r="9" spans="1:3" x14ac:dyDescent="0.25">
      <c r="A9" s="60" t="s">
        <v>189</v>
      </c>
      <c r="B9" s="62" t="s">
        <v>185</v>
      </c>
      <c r="C9" s="62" t="s">
        <v>186</v>
      </c>
    </row>
    <row r="10" spans="1:3" x14ac:dyDescent="0.25">
      <c r="A10" s="57" t="s">
        <v>190</v>
      </c>
      <c r="B10" s="63" t="s">
        <v>185</v>
      </c>
      <c r="C10" s="59" t="s">
        <v>186</v>
      </c>
    </row>
    <row r="11" spans="1:3" x14ac:dyDescent="0.25">
      <c r="A11" s="55" t="s">
        <v>191</v>
      </c>
      <c r="B11" s="56" t="s">
        <v>182</v>
      </c>
      <c r="C11" s="56" t="s">
        <v>183</v>
      </c>
    </row>
    <row r="12" spans="1:3" x14ac:dyDescent="0.25">
      <c r="A12" s="57" t="s">
        <v>192</v>
      </c>
      <c r="B12" s="59" t="s">
        <v>185</v>
      </c>
      <c r="C12" s="59" t="s">
        <v>186</v>
      </c>
    </row>
    <row r="13" spans="1:3" x14ac:dyDescent="0.25">
      <c r="A13" s="60" t="s">
        <v>193</v>
      </c>
      <c r="B13" s="62" t="s">
        <v>185</v>
      </c>
      <c r="C13" s="62" t="s">
        <v>186</v>
      </c>
    </row>
    <row r="14" spans="1:3" x14ac:dyDescent="0.25">
      <c r="A14" s="57" t="s">
        <v>194</v>
      </c>
      <c r="B14" s="59" t="s">
        <v>185</v>
      </c>
      <c r="C14" s="59" t="s">
        <v>186</v>
      </c>
    </row>
    <row r="15" spans="1:3" x14ac:dyDescent="0.25">
      <c r="A15" s="64"/>
      <c r="B15" s="64"/>
      <c r="C15" s="64"/>
    </row>
    <row r="16" spans="1:3" x14ac:dyDescent="0.25">
      <c r="A16" s="65" t="s">
        <v>195</v>
      </c>
      <c r="B16" s="66"/>
      <c r="C16" s="66"/>
    </row>
    <row r="17" spans="1:3" x14ac:dyDescent="0.25">
      <c r="A17" s="60" t="s">
        <v>196</v>
      </c>
      <c r="B17" s="128"/>
      <c r="C17" s="128"/>
    </row>
    <row r="18" spans="1:3" x14ac:dyDescent="0.25">
      <c r="A18" s="57" t="s">
        <v>197</v>
      </c>
      <c r="B18" s="129"/>
      <c r="C18" s="129"/>
    </row>
    <row r="19" spans="1:3" x14ac:dyDescent="0.25">
      <c r="A19" s="60" t="s">
        <v>198</v>
      </c>
      <c r="B19" s="130"/>
      <c r="C19" s="130"/>
    </row>
    <row r="20" spans="1:3" x14ac:dyDescent="0.25">
      <c r="A20" s="57" t="s">
        <v>199</v>
      </c>
      <c r="B20" s="131"/>
      <c r="C20" s="131"/>
    </row>
    <row r="21" spans="1:3" x14ac:dyDescent="0.25">
      <c r="A21" s="60" t="s">
        <v>200</v>
      </c>
      <c r="B21" s="130"/>
      <c r="C21" s="130"/>
    </row>
    <row r="22" spans="1:3" x14ac:dyDescent="0.25">
      <c r="A22" s="66"/>
      <c r="B22" s="66"/>
      <c r="C22" s="66"/>
    </row>
    <row r="23" spans="1:3" ht="15.6" x14ac:dyDescent="0.25">
      <c r="A23" s="132" t="s">
        <v>201</v>
      </c>
      <c r="B23" s="132"/>
      <c r="C23" s="132"/>
    </row>
    <row r="24" spans="1:3" x14ac:dyDescent="0.25">
      <c r="A24" s="133" t="s">
        <v>202</v>
      </c>
      <c r="B24" s="133"/>
      <c r="C24" s="133"/>
    </row>
    <row r="25" spans="1:3" ht="15.6" x14ac:dyDescent="0.25">
      <c r="A25" s="53"/>
      <c r="B25" s="53"/>
      <c r="C25" s="53"/>
    </row>
    <row r="26" spans="1:3" ht="13.8" x14ac:dyDescent="0.25">
      <c r="A26" s="125" t="s">
        <v>203</v>
      </c>
      <c r="B26" s="125"/>
      <c r="C26" s="125"/>
    </row>
    <row r="27" spans="1:3" ht="12.45" customHeight="1" x14ac:dyDescent="0.25">
      <c r="A27" s="124" t="s">
        <v>204</v>
      </c>
      <c r="B27" s="121" t="s">
        <v>205</v>
      </c>
      <c r="C27" s="121"/>
    </row>
    <row r="28" spans="1:3" ht="12.45" customHeight="1" x14ac:dyDescent="0.25">
      <c r="A28" s="124"/>
      <c r="B28" s="122" t="s">
        <v>206</v>
      </c>
      <c r="C28" s="122"/>
    </row>
    <row r="29" spans="1:3" ht="12.45" customHeight="1" x14ac:dyDescent="0.25">
      <c r="A29" s="124"/>
      <c r="B29" s="121" t="s">
        <v>207</v>
      </c>
      <c r="C29" s="121"/>
    </row>
    <row r="30" spans="1:3" ht="12.45" customHeight="1" x14ac:dyDescent="0.25">
      <c r="A30" s="124"/>
      <c r="B30" s="122" t="s">
        <v>208</v>
      </c>
      <c r="C30" s="122"/>
    </row>
    <row r="31" spans="1:3" ht="12.45" customHeight="1" x14ac:dyDescent="0.25">
      <c r="A31" s="124"/>
      <c r="B31" s="121" t="s">
        <v>209</v>
      </c>
      <c r="C31" s="121"/>
    </row>
    <row r="32" spans="1:3" ht="12.45" customHeight="1" x14ac:dyDescent="0.25">
      <c r="A32" s="124"/>
      <c r="B32" s="122" t="s">
        <v>210</v>
      </c>
      <c r="C32" s="122"/>
    </row>
    <row r="33" spans="1:3" ht="12.45" customHeight="1" x14ac:dyDescent="0.25">
      <c r="A33" s="120" t="s">
        <v>211</v>
      </c>
      <c r="B33" s="121" t="s">
        <v>212</v>
      </c>
      <c r="C33" s="121"/>
    </row>
    <row r="34" spans="1:3" ht="12.45" customHeight="1" x14ac:dyDescent="0.25">
      <c r="A34" s="120"/>
      <c r="B34" s="122" t="s">
        <v>213</v>
      </c>
      <c r="C34" s="122"/>
    </row>
    <row r="35" spans="1:3" ht="12.45" customHeight="1" x14ac:dyDescent="0.25">
      <c r="A35" s="120"/>
      <c r="B35" s="121" t="s">
        <v>214</v>
      </c>
      <c r="C35" s="121"/>
    </row>
    <row r="36" spans="1:3" ht="12.45" customHeight="1" x14ac:dyDescent="0.25">
      <c r="A36" s="120"/>
      <c r="B36" s="122" t="s">
        <v>215</v>
      </c>
      <c r="C36" s="122"/>
    </row>
    <row r="37" spans="1:3" ht="12.45" customHeight="1" x14ac:dyDescent="0.25">
      <c r="A37" s="120"/>
      <c r="B37" s="121" t="s">
        <v>216</v>
      </c>
      <c r="C37" s="121"/>
    </row>
    <row r="38" spans="1:3" ht="12.45" customHeight="1" x14ac:dyDescent="0.25">
      <c r="A38" s="120"/>
      <c r="B38" s="122" t="s">
        <v>217</v>
      </c>
      <c r="C38" s="122"/>
    </row>
    <row r="39" spans="1:3" ht="13.8" x14ac:dyDescent="0.25">
      <c r="A39" s="123" t="s">
        <v>218</v>
      </c>
      <c r="B39" s="123"/>
      <c r="C39" s="123"/>
    </row>
    <row r="40" spans="1:3" ht="12.45" customHeight="1" x14ac:dyDescent="0.25">
      <c r="A40" s="124" t="s">
        <v>219</v>
      </c>
      <c r="B40" s="54" t="s">
        <v>205</v>
      </c>
      <c r="C40" s="54"/>
    </row>
    <row r="41" spans="1:3" ht="12.45" customHeight="1" x14ac:dyDescent="0.25">
      <c r="A41" s="124"/>
      <c r="B41" s="122" t="s">
        <v>213</v>
      </c>
      <c r="C41" s="122"/>
    </row>
    <row r="42" spans="1:3" ht="12.45" customHeight="1" x14ac:dyDescent="0.25">
      <c r="A42" s="124"/>
      <c r="B42" s="121" t="s">
        <v>214</v>
      </c>
      <c r="C42" s="121"/>
    </row>
    <row r="43" spans="1:3" ht="12.45" customHeight="1" x14ac:dyDescent="0.25">
      <c r="A43" s="124"/>
      <c r="B43" s="122" t="s">
        <v>215</v>
      </c>
      <c r="C43" s="122"/>
    </row>
    <row r="44" spans="1:3" ht="12.45" customHeight="1" x14ac:dyDescent="0.25">
      <c r="A44" s="124"/>
      <c r="B44" s="121" t="s">
        <v>216</v>
      </c>
      <c r="C44" s="121"/>
    </row>
    <row r="45" spans="1:3" ht="12.45" customHeight="1" x14ac:dyDescent="0.25">
      <c r="A45" s="124"/>
      <c r="B45" s="122" t="s">
        <v>217</v>
      </c>
      <c r="C45" s="122"/>
    </row>
    <row r="46" spans="1:3" ht="12.45" customHeight="1" x14ac:dyDescent="0.25">
      <c r="A46" s="120" t="s">
        <v>220</v>
      </c>
      <c r="B46" s="121" t="s">
        <v>212</v>
      </c>
      <c r="C46" s="121"/>
    </row>
    <row r="47" spans="1:3" ht="12.45" customHeight="1" x14ac:dyDescent="0.25">
      <c r="A47" s="120"/>
      <c r="B47" s="122" t="s">
        <v>213</v>
      </c>
      <c r="C47" s="122"/>
    </row>
    <row r="48" spans="1:3" ht="12.45" customHeight="1" x14ac:dyDescent="0.25">
      <c r="A48" s="120"/>
      <c r="B48" s="121" t="s">
        <v>214</v>
      </c>
      <c r="C48" s="121"/>
    </row>
    <row r="49" spans="1:3" ht="12.45" customHeight="1" x14ac:dyDescent="0.25">
      <c r="A49" s="120"/>
      <c r="B49" s="122" t="s">
        <v>215</v>
      </c>
      <c r="C49" s="122"/>
    </row>
    <row r="50" spans="1:3" ht="12.45" customHeight="1" x14ac:dyDescent="0.25">
      <c r="A50" s="120"/>
      <c r="B50" s="121" t="s">
        <v>216</v>
      </c>
      <c r="C50" s="121"/>
    </row>
    <row r="51" spans="1:3" ht="12.45" customHeight="1" x14ac:dyDescent="0.25">
      <c r="A51" s="120"/>
      <c r="B51" s="122" t="s">
        <v>217</v>
      </c>
      <c r="C51" s="122"/>
    </row>
    <row r="52" spans="1:3" x14ac:dyDescent="0.25">
      <c r="A52" s="119"/>
      <c r="B52" s="119"/>
      <c r="C52" s="119"/>
    </row>
  </sheetData>
  <mergeCells count="40">
    <mergeCell ref="A26:C26"/>
    <mergeCell ref="A1:C2"/>
    <mergeCell ref="B3:C3"/>
    <mergeCell ref="B4:C4"/>
    <mergeCell ref="B17:C17"/>
    <mergeCell ref="B18:C18"/>
    <mergeCell ref="B19:C19"/>
    <mergeCell ref="B20:C20"/>
    <mergeCell ref="B21:C21"/>
    <mergeCell ref="A23:C23"/>
    <mergeCell ref="A24:C24"/>
    <mergeCell ref="A27:A32"/>
    <mergeCell ref="B27:C27"/>
    <mergeCell ref="B28:C28"/>
    <mergeCell ref="B29:C29"/>
    <mergeCell ref="B30:C30"/>
    <mergeCell ref="B31:C31"/>
    <mergeCell ref="B32:C32"/>
    <mergeCell ref="A33:A38"/>
    <mergeCell ref="B33:C33"/>
    <mergeCell ref="B34:C34"/>
    <mergeCell ref="B35:C35"/>
    <mergeCell ref="B36:C36"/>
    <mergeCell ref="B37:C37"/>
    <mergeCell ref="B38:C38"/>
    <mergeCell ref="A39:C39"/>
    <mergeCell ref="A40:A45"/>
    <mergeCell ref="B41:C41"/>
    <mergeCell ref="B42:C42"/>
    <mergeCell ref="B43:C43"/>
    <mergeCell ref="B44:C44"/>
    <mergeCell ref="B45:C45"/>
    <mergeCell ref="A52:C52"/>
    <mergeCell ref="A46:A51"/>
    <mergeCell ref="B46:C46"/>
    <mergeCell ref="B47:C47"/>
    <mergeCell ref="B48:C48"/>
    <mergeCell ref="B49:C49"/>
    <mergeCell ref="B50:C50"/>
    <mergeCell ref="B51:C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D77"/>
  <sheetViews>
    <sheetView showGridLines="0" zoomScale="110" zoomScaleNormal="110" workbookViewId="0">
      <pane ySplit="4" topLeftCell="A39" activePane="bottomLeft" state="frozen"/>
      <selection pane="bottomLeft" activeCell="D52" sqref="D52"/>
    </sheetView>
  </sheetViews>
  <sheetFormatPr defaultColWidth="9.33203125" defaultRowHeight="10.199999999999999" x14ac:dyDescent="0.25"/>
  <cols>
    <col min="1" max="1" width="3.44140625" style="16" customWidth="1"/>
    <col min="2" max="2" width="32.33203125" style="12" customWidth="1"/>
    <col min="3" max="3" width="5.44140625" style="17" customWidth="1"/>
    <col min="4" max="4" width="63.6640625" style="18" customWidth="1"/>
    <col min="5" max="16384" width="9.33203125" style="12"/>
  </cols>
  <sheetData>
    <row r="1" spans="1:4" ht="21.45" customHeight="1" thickTop="1" thickBot="1" x14ac:dyDescent="0.3">
      <c r="A1" s="8" t="s">
        <v>68</v>
      </c>
      <c r="B1" s="9"/>
      <c r="C1" s="10"/>
      <c r="D1" s="11"/>
    </row>
    <row r="2" spans="1:4" ht="21.45" customHeight="1" thickTop="1" thickBot="1" x14ac:dyDescent="0.3">
      <c r="A2" s="8" t="s">
        <v>70</v>
      </c>
      <c r="B2" s="9"/>
      <c r="C2" s="10"/>
      <c r="D2" s="11"/>
    </row>
    <row r="3" spans="1:4" ht="21.45" customHeight="1" thickTop="1" thickBot="1" x14ac:dyDescent="0.3">
      <c r="A3" s="140" t="s">
        <v>71</v>
      </c>
      <c r="B3" s="140" t="s">
        <v>72</v>
      </c>
      <c r="C3" s="140" t="s">
        <v>71</v>
      </c>
      <c r="D3" s="140" t="s">
        <v>274</v>
      </c>
    </row>
    <row r="4" spans="1:4" ht="27.45" customHeight="1" thickTop="1" thickBot="1" x14ac:dyDescent="0.3">
      <c r="A4" s="140"/>
      <c r="B4" s="140"/>
      <c r="C4" s="140"/>
      <c r="D4" s="140"/>
    </row>
    <row r="5" spans="1:4" ht="19.95" customHeight="1" thickTop="1" thickBot="1" x14ac:dyDescent="0.3">
      <c r="A5" s="81">
        <v>1</v>
      </c>
      <c r="B5" s="134" t="s">
        <v>73</v>
      </c>
      <c r="C5" s="13" t="s">
        <v>74</v>
      </c>
      <c r="D5" s="14" t="s">
        <v>75</v>
      </c>
    </row>
    <row r="6" spans="1:4" ht="19.95" customHeight="1" thickTop="1" thickBot="1" x14ac:dyDescent="0.3">
      <c r="A6" s="82">
        <v>1</v>
      </c>
      <c r="B6" s="135"/>
      <c r="C6" s="13" t="s">
        <v>76</v>
      </c>
      <c r="D6" s="14" t="s">
        <v>77</v>
      </c>
    </row>
    <row r="7" spans="1:4" ht="19.95" customHeight="1" thickTop="1" thickBot="1" x14ac:dyDescent="0.3">
      <c r="A7" s="82">
        <v>1</v>
      </c>
      <c r="B7" s="135"/>
      <c r="C7" s="13" t="s">
        <v>78</v>
      </c>
      <c r="D7" s="14" t="s">
        <v>79</v>
      </c>
    </row>
    <row r="8" spans="1:4" ht="19.95" customHeight="1" thickTop="1" thickBot="1" x14ac:dyDescent="0.3">
      <c r="A8" s="82">
        <v>1</v>
      </c>
      <c r="B8" s="135"/>
      <c r="C8" s="13" t="s">
        <v>80</v>
      </c>
      <c r="D8" s="14" t="s">
        <v>81</v>
      </c>
    </row>
    <row r="9" spans="1:4" ht="19.95" customHeight="1" thickTop="1" thickBot="1" x14ac:dyDescent="0.3">
      <c r="A9" s="83">
        <v>1</v>
      </c>
      <c r="B9" s="136"/>
      <c r="C9" s="13" t="s">
        <v>82</v>
      </c>
      <c r="D9" s="14" t="s">
        <v>83</v>
      </c>
    </row>
    <row r="10" spans="1:4" ht="19.95" customHeight="1" thickTop="1" thickBot="1" x14ac:dyDescent="0.3">
      <c r="A10" s="84">
        <v>2</v>
      </c>
      <c r="B10" s="134" t="s">
        <v>84</v>
      </c>
      <c r="C10" s="13" t="s">
        <v>85</v>
      </c>
      <c r="D10" s="14" t="s">
        <v>86</v>
      </c>
    </row>
    <row r="11" spans="1:4" ht="19.95" customHeight="1" thickTop="1" thickBot="1" x14ac:dyDescent="0.3">
      <c r="A11" s="85">
        <v>2</v>
      </c>
      <c r="B11" s="135"/>
      <c r="C11" s="13" t="s">
        <v>87</v>
      </c>
      <c r="D11" s="14" t="s">
        <v>88</v>
      </c>
    </row>
    <row r="12" spans="1:4" ht="19.95" customHeight="1" thickTop="1" thickBot="1" x14ac:dyDescent="0.3">
      <c r="A12" s="85">
        <v>2</v>
      </c>
      <c r="B12" s="135"/>
      <c r="C12" s="13" t="s">
        <v>89</v>
      </c>
      <c r="D12" s="14" t="s">
        <v>90</v>
      </c>
    </row>
    <row r="13" spans="1:4" ht="19.95" customHeight="1" thickTop="1" thickBot="1" x14ac:dyDescent="0.3">
      <c r="A13" s="85">
        <v>2</v>
      </c>
      <c r="B13" s="135"/>
      <c r="C13" s="13" t="s">
        <v>91</v>
      </c>
      <c r="D13" s="14" t="s">
        <v>92</v>
      </c>
    </row>
    <row r="14" spans="1:4" ht="19.95" customHeight="1" thickTop="1" thickBot="1" x14ac:dyDescent="0.3">
      <c r="A14" s="85">
        <v>2</v>
      </c>
      <c r="B14" s="135"/>
      <c r="C14" s="13" t="s">
        <v>93</v>
      </c>
      <c r="D14" s="14" t="s">
        <v>94</v>
      </c>
    </row>
    <row r="15" spans="1:4" ht="19.95" customHeight="1" thickTop="1" thickBot="1" x14ac:dyDescent="0.3">
      <c r="A15" s="86">
        <v>2</v>
      </c>
      <c r="B15" s="136"/>
      <c r="C15" s="13" t="s">
        <v>95</v>
      </c>
      <c r="D15" s="14" t="s">
        <v>96</v>
      </c>
    </row>
    <row r="16" spans="1:4" ht="19.95" customHeight="1" thickTop="1" thickBot="1" x14ac:dyDescent="0.3">
      <c r="A16" s="84">
        <v>3</v>
      </c>
      <c r="B16" s="134" t="s">
        <v>97</v>
      </c>
      <c r="C16" s="13" t="s">
        <v>98</v>
      </c>
      <c r="D16" s="15" t="s">
        <v>99</v>
      </c>
    </row>
    <row r="17" spans="1:4" ht="31.8" thickTop="1" thickBot="1" x14ac:dyDescent="0.3">
      <c r="A17" s="85">
        <v>3</v>
      </c>
      <c r="B17" s="135"/>
      <c r="C17" s="13" t="s">
        <v>100</v>
      </c>
      <c r="D17" s="15" t="s">
        <v>101</v>
      </c>
    </row>
    <row r="18" spans="1:4" ht="31.8" thickTop="1" thickBot="1" x14ac:dyDescent="0.3">
      <c r="A18" s="85">
        <v>3</v>
      </c>
      <c r="B18" s="135"/>
      <c r="C18" s="13" t="s">
        <v>102</v>
      </c>
      <c r="D18" s="15" t="s">
        <v>103</v>
      </c>
    </row>
    <row r="19" spans="1:4" ht="31.8" thickTop="1" thickBot="1" x14ac:dyDescent="0.3">
      <c r="A19" s="85">
        <v>3</v>
      </c>
      <c r="B19" s="135"/>
      <c r="C19" s="13" t="s">
        <v>104</v>
      </c>
      <c r="D19" s="15" t="s">
        <v>105</v>
      </c>
    </row>
    <row r="20" spans="1:4" ht="31.8" thickTop="1" thickBot="1" x14ac:dyDescent="0.3">
      <c r="A20" s="85">
        <v>3</v>
      </c>
      <c r="B20" s="135"/>
      <c r="C20" s="13" t="s">
        <v>267</v>
      </c>
      <c r="D20" s="15" t="s">
        <v>241</v>
      </c>
    </row>
    <row r="21" spans="1:4" ht="31.8" thickTop="1" thickBot="1" x14ac:dyDescent="0.3">
      <c r="A21" s="86">
        <v>3</v>
      </c>
      <c r="B21" s="136"/>
      <c r="C21" s="13" t="s">
        <v>268</v>
      </c>
      <c r="D21" s="15" t="s">
        <v>242</v>
      </c>
    </row>
    <row r="22" spans="1:4" ht="19.95" customHeight="1" thickTop="1" thickBot="1" x14ac:dyDescent="0.3">
      <c r="A22" s="84">
        <v>4</v>
      </c>
      <c r="B22" s="139" t="s">
        <v>225</v>
      </c>
      <c r="C22" s="13" t="s">
        <v>106</v>
      </c>
      <c r="D22" s="14" t="s">
        <v>107</v>
      </c>
    </row>
    <row r="23" spans="1:4" ht="19.95" customHeight="1" thickTop="1" thickBot="1" x14ac:dyDescent="0.3">
      <c r="A23" s="85">
        <v>4</v>
      </c>
      <c r="B23" s="139"/>
      <c r="C23" s="13" t="s">
        <v>108</v>
      </c>
      <c r="D23" s="14" t="s">
        <v>109</v>
      </c>
    </row>
    <row r="24" spans="1:4" ht="19.95" customHeight="1" thickTop="1" thickBot="1" x14ac:dyDescent="0.3">
      <c r="A24" s="86">
        <v>4</v>
      </c>
      <c r="B24" s="139"/>
      <c r="C24" s="13" t="s">
        <v>110</v>
      </c>
      <c r="D24" s="14" t="s">
        <v>111</v>
      </c>
    </row>
    <row r="25" spans="1:4" ht="19.95" customHeight="1" thickTop="1" thickBot="1" x14ac:dyDescent="0.3">
      <c r="A25" s="84">
        <v>5</v>
      </c>
      <c r="B25" s="139" t="s">
        <v>112</v>
      </c>
      <c r="C25" s="13" t="s">
        <v>113</v>
      </c>
      <c r="D25" s="14" t="s">
        <v>114</v>
      </c>
    </row>
    <row r="26" spans="1:4" ht="19.95" customHeight="1" thickTop="1" thickBot="1" x14ac:dyDescent="0.3">
      <c r="A26" s="85">
        <v>5</v>
      </c>
      <c r="B26" s="139"/>
      <c r="C26" s="13" t="s">
        <v>115</v>
      </c>
      <c r="D26" s="14" t="s">
        <v>116</v>
      </c>
    </row>
    <row r="27" spans="1:4" ht="19.95" customHeight="1" thickTop="1" thickBot="1" x14ac:dyDescent="0.3">
      <c r="A27" s="85">
        <v>5</v>
      </c>
      <c r="B27" s="139"/>
      <c r="C27" s="13" t="s">
        <v>117</v>
      </c>
      <c r="D27" s="14" t="s">
        <v>118</v>
      </c>
    </row>
    <row r="28" spans="1:4" ht="19.95" customHeight="1" thickTop="1" thickBot="1" x14ac:dyDescent="0.3">
      <c r="A28" s="85">
        <v>5</v>
      </c>
      <c r="B28" s="139"/>
      <c r="C28" s="13" t="s">
        <v>119</v>
      </c>
      <c r="D28" s="14" t="s">
        <v>120</v>
      </c>
    </row>
    <row r="29" spans="1:4" ht="19.95" customHeight="1" thickTop="1" thickBot="1" x14ac:dyDescent="0.3">
      <c r="A29" s="86">
        <v>5</v>
      </c>
      <c r="B29" s="139"/>
      <c r="C29" s="13" t="s">
        <v>121</v>
      </c>
      <c r="D29" s="14" t="s">
        <v>243</v>
      </c>
    </row>
    <row r="30" spans="1:4" ht="19.95" customHeight="1" thickTop="1" thickBot="1" x14ac:dyDescent="0.3">
      <c r="A30" s="84">
        <v>6</v>
      </c>
      <c r="B30" s="139" t="s">
        <v>122</v>
      </c>
      <c r="C30" s="13" t="s">
        <v>123</v>
      </c>
      <c r="D30" s="14" t="s">
        <v>124</v>
      </c>
    </row>
    <row r="31" spans="1:4" ht="19.95" customHeight="1" thickTop="1" thickBot="1" x14ac:dyDescent="0.3">
      <c r="A31" s="85">
        <v>6</v>
      </c>
      <c r="B31" s="139"/>
      <c r="C31" s="13" t="s">
        <v>125</v>
      </c>
      <c r="D31" s="14" t="s">
        <v>126</v>
      </c>
    </row>
    <row r="32" spans="1:4" ht="19.5" customHeight="1" thickTop="1" thickBot="1" x14ac:dyDescent="0.3">
      <c r="A32" s="85">
        <v>6</v>
      </c>
      <c r="B32" s="139"/>
      <c r="C32" s="13" t="s">
        <v>275</v>
      </c>
      <c r="D32" s="14" t="s">
        <v>81</v>
      </c>
    </row>
    <row r="33" spans="1:4" ht="19.5" customHeight="1" thickTop="1" thickBot="1" x14ac:dyDescent="0.3">
      <c r="A33" s="86">
        <v>6</v>
      </c>
      <c r="B33" s="139"/>
      <c r="C33" s="13" t="s">
        <v>127</v>
      </c>
      <c r="D33" s="14" t="s">
        <v>128</v>
      </c>
    </row>
    <row r="34" spans="1:4" ht="21.6" thickTop="1" thickBot="1" x14ac:dyDescent="0.3">
      <c r="A34" s="73">
        <v>7</v>
      </c>
      <c r="B34" s="134" t="s">
        <v>222</v>
      </c>
      <c r="C34" s="13" t="s">
        <v>223</v>
      </c>
      <c r="D34" s="14" t="s">
        <v>224</v>
      </c>
    </row>
    <row r="35" spans="1:4" ht="13.5" customHeight="1" thickTop="1" thickBot="1" x14ac:dyDescent="0.3">
      <c r="A35" s="74">
        <v>7</v>
      </c>
      <c r="B35" s="135"/>
      <c r="C35" s="68" t="s">
        <v>235</v>
      </c>
      <c r="D35" s="14" t="s">
        <v>129</v>
      </c>
    </row>
    <row r="36" spans="1:4" ht="13.5" customHeight="1" thickTop="1" thickBot="1" x14ac:dyDescent="0.3">
      <c r="A36" s="74">
        <v>7</v>
      </c>
      <c r="B36" s="135"/>
      <c r="C36" s="68" t="s">
        <v>236</v>
      </c>
      <c r="D36" s="14" t="s">
        <v>130</v>
      </c>
    </row>
    <row r="37" spans="1:4" ht="13.5" customHeight="1" thickTop="1" thickBot="1" x14ac:dyDescent="0.3">
      <c r="A37" s="87">
        <v>7</v>
      </c>
      <c r="B37" s="136"/>
      <c r="C37" s="68" t="s">
        <v>237</v>
      </c>
      <c r="D37" s="14" t="s">
        <v>131</v>
      </c>
    </row>
    <row r="38" spans="1:4" ht="31.8" thickTop="1" thickBot="1" x14ac:dyDescent="0.3">
      <c r="A38" s="73">
        <v>8</v>
      </c>
      <c r="B38" s="134" t="s">
        <v>226</v>
      </c>
      <c r="C38" s="68" t="s">
        <v>231</v>
      </c>
      <c r="D38" s="71" t="s">
        <v>228</v>
      </c>
    </row>
    <row r="39" spans="1:4" ht="21.6" thickTop="1" thickBot="1" x14ac:dyDescent="0.3">
      <c r="A39" s="74">
        <v>8</v>
      </c>
      <c r="B39" s="135"/>
      <c r="C39" s="68" t="s">
        <v>232</v>
      </c>
      <c r="D39" s="71" t="s">
        <v>227</v>
      </c>
    </row>
    <row r="40" spans="1:4" ht="31.8" thickTop="1" thickBot="1" x14ac:dyDescent="0.3">
      <c r="A40" s="74">
        <v>8</v>
      </c>
      <c r="B40" s="135"/>
      <c r="C40" s="68" t="s">
        <v>233</v>
      </c>
      <c r="D40" s="71" t="s">
        <v>229</v>
      </c>
    </row>
    <row r="41" spans="1:4" ht="21.6" thickTop="1" thickBot="1" x14ac:dyDescent="0.3">
      <c r="A41" s="87">
        <v>8</v>
      </c>
      <c r="B41" s="136"/>
      <c r="C41" s="68" t="s">
        <v>234</v>
      </c>
      <c r="D41" s="71" t="s">
        <v>230</v>
      </c>
    </row>
    <row r="42" spans="1:4" ht="31.8" thickTop="1" thickBot="1" x14ac:dyDescent="0.3">
      <c r="A42" s="67">
        <v>9</v>
      </c>
      <c r="B42" s="70" t="s">
        <v>238</v>
      </c>
      <c r="C42" s="68" t="s">
        <v>239</v>
      </c>
      <c r="D42" s="71" t="s">
        <v>240</v>
      </c>
    </row>
    <row r="43" spans="1:4" ht="31.8" thickTop="1" thickBot="1" x14ac:dyDescent="0.3">
      <c r="A43" s="73">
        <v>10</v>
      </c>
      <c r="B43" s="134" t="s">
        <v>244</v>
      </c>
      <c r="C43" s="68" t="s">
        <v>245</v>
      </c>
      <c r="D43" s="71" t="s">
        <v>246</v>
      </c>
    </row>
    <row r="44" spans="1:4" ht="31.8" thickTop="1" thickBot="1" x14ac:dyDescent="0.3">
      <c r="A44" s="74">
        <v>10</v>
      </c>
      <c r="B44" s="135"/>
      <c r="C44" s="68" t="s">
        <v>249</v>
      </c>
      <c r="D44" s="71" t="s">
        <v>247</v>
      </c>
    </row>
    <row r="45" spans="1:4" ht="31.8" thickTop="1" thickBot="1" x14ac:dyDescent="0.3">
      <c r="A45" s="74">
        <v>10</v>
      </c>
      <c r="B45" s="136"/>
      <c r="C45" s="68" t="s">
        <v>250</v>
      </c>
      <c r="D45" s="71" t="s">
        <v>248</v>
      </c>
    </row>
    <row r="46" spans="1:4" ht="52.2" thickTop="1" thickBot="1" x14ac:dyDescent="0.3">
      <c r="A46" s="72">
        <v>11</v>
      </c>
      <c r="B46" s="69" t="s">
        <v>251</v>
      </c>
      <c r="C46" s="68" t="s">
        <v>253</v>
      </c>
      <c r="D46" s="71" t="s">
        <v>252</v>
      </c>
    </row>
    <row r="47" spans="1:4" ht="25.5" customHeight="1" thickTop="1" thickBot="1" x14ac:dyDescent="0.3">
      <c r="A47" s="88">
        <v>12</v>
      </c>
      <c r="B47" s="137" t="s">
        <v>261</v>
      </c>
      <c r="C47" s="68" t="s">
        <v>254</v>
      </c>
      <c r="D47" s="71" t="s">
        <v>255</v>
      </c>
    </row>
    <row r="48" spans="1:4" ht="21.6" thickTop="1" thickBot="1" x14ac:dyDescent="0.3">
      <c r="A48" s="89">
        <v>12</v>
      </c>
      <c r="B48" s="138"/>
      <c r="C48" s="68" t="s">
        <v>258</v>
      </c>
      <c r="D48" s="71" t="s">
        <v>256</v>
      </c>
    </row>
    <row r="49" spans="1:4" ht="21.6" thickTop="1" thickBot="1" x14ac:dyDescent="0.3">
      <c r="A49" s="89">
        <v>12</v>
      </c>
      <c r="B49" s="138"/>
      <c r="C49" s="68" t="s">
        <v>259</v>
      </c>
      <c r="D49" s="71" t="s">
        <v>257</v>
      </c>
    </row>
    <row r="50" spans="1:4" ht="31.8" thickTop="1" thickBot="1" x14ac:dyDescent="0.3">
      <c r="A50" s="89">
        <v>12</v>
      </c>
      <c r="B50" s="138"/>
      <c r="C50" s="68" t="s">
        <v>262</v>
      </c>
      <c r="D50" s="71" t="s">
        <v>260</v>
      </c>
    </row>
    <row r="51" spans="1:4" ht="42" thickTop="1" thickBot="1" x14ac:dyDescent="0.3">
      <c r="A51" s="89">
        <v>12</v>
      </c>
      <c r="B51" s="138"/>
      <c r="C51" s="68" t="s">
        <v>264</v>
      </c>
      <c r="D51" s="71" t="s">
        <v>263</v>
      </c>
    </row>
    <row r="52" spans="1:4" ht="21.6" thickTop="1" thickBot="1" x14ac:dyDescent="0.3">
      <c r="A52" s="89">
        <v>12</v>
      </c>
      <c r="B52" s="138"/>
      <c r="C52" s="68" t="s">
        <v>266</v>
      </c>
      <c r="D52" s="71" t="s">
        <v>265</v>
      </c>
    </row>
    <row r="53" spans="1:4" ht="10.8" thickTop="1" x14ac:dyDescent="0.25"/>
    <row r="66" spans="1:2" x14ac:dyDescent="0.25">
      <c r="A66" s="16">
        <v>1</v>
      </c>
      <c r="B66" s="75" t="s">
        <v>73</v>
      </c>
    </row>
    <row r="67" spans="1:2" x14ac:dyDescent="0.25">
      <c r="A67" s="16">
        <v>2</v>
      </c>
      <c r="B67" s="75" t="s">
        <v>84</v>
      </c>
    </row>
    <row r="68" spans="1:2" x14ac:dyDescent="0.25">
      <c r="A68" s="16">
        <v>3</v>
      </c>
      <c r="B68" s="75" t="s">
        <v>97</v>
      </c>
    </row>
    <row r="69" spans="1:2" x14ac:dyDescent="0.25">
      <c r="A69" s="16">
        <v>4</v>
      </c>
      <c r="B69" s="75" t="s">
        <v>225</v>
      </c>
    </row>
    <row r="70" spans="1:2" x14ac:dyDescent="0.25">
      <c r="A70" s="16">
        <v>5</v>
      </c>
      <c r="B70" s="75" t="s">
        <v>112</v>
      </c>
    </row>
    <row r="71" spans="1:2" x14ac:dyDescent="0.25">
      <c r="A71" s="16">
        <v>6</v>
      </c>
      <c r="B71" s="75" t="s">
        <v>122</v>
      </c>
    </row>
    <row r="72" spans="1:2" x14ac:dyDescent="0.25">
      <c r="A72" s="16">
        <v>7</v>
      </c>
      <c r="B72" s="75" t="s">
        <v>222</v>
      </c>
    </row>
    <row r="73" spans="1:2" x14ac:dyDescent="0.25">
      <c r="A73" s="16">
        <v>8</v>
      </c>
      <c r="B73" s="75" t="s">
        <v>226</v>
      </c>
    </row>
    <row r="74" spans="1:2" x14ac:dyDescent="0.25">
      <c r="A74" s="16">
        <v>9</v>
      </c>
      <c r="B74" s="75" t="s">
        <v>238</v>
      </c>
    </row>
    <row r="75" spans="1:2" x14ac:dyDescent="0.25">
      <c r="A75" s="16">
        <v>10</v>
      </c>
      <c r="B75" s="75" t="s">
        <v>244</v>
      </c>
    </row>
    <row r="76" spans="1:2" x14ac:dyDescent="0.25">
      <c r="A76" s="16">
        <v>11</v>
      </c>
      <c r="B76" s="75" t="s">
        <v>251</v>
      </c>
    </row>
    <row r="77" spans="1:2" x14ac:dyDescent="0.2">
      <c r="A77" s="16">
        <v>12</v>
      </c>
      <c r="B77" s="76" t="s">
        <v>261</v>
      </c>
    </row>
  </sheetData>
  <mergeCells count="14">
    <mergeCell ref="A3:A4"/>
    <mergeCell ref="B3:B4"/>
    <mergeCell ref="C3:C4"/>
    <mergeCell ref="D3:D4"/>
    <mergeCell ref="B5:B9"/>
    <mergeCell ref="B43:B45"/>
    <mergeCell ref="B47:B52"/>
    <mergeCell ref="B38:B41"/>
    <mergeCell ref="B10:B15"/>
    <mergeCell ref="B22:B24"/>
    <mergeCell ref="B16:B21"/>
    <mergeCell ref="B34:B37"/>
    <mergeCell ref="B25:B29"/>
    <mergeCell ref="B30:B33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5938-1F5D-4A13-B525-F806DED2CDD0}">
  <dimension ref="B2:B6"/>
  <sheetViews>
    <sheetView workbookViewId="0">
      <selection activeCell="B6" sqref="B6"/>
    </sheetView>
  </sheetViews>
  <sheetFormatPr defaultRowHeight="13.2" x14ac:dyDescent="0.25"/>
  <sheetData>
    <row r="2" spans="2:2" x14ac:dyDescent="0.25">
      <c r="B2" t="s">
        <v>297</v>
      </c>
    </row>
    <row r="3" spans="2:2" x14ac:dyDescent="0.25">
      <c r="B3" t="s">
        <v>298</v>
      </c>
    </row>
    <row r="4" spans="2:2" x14ac:dyDescent="0.25">
      <c r="B4" t="s">
        <v>299</v>
      </c>
    </row>
    <row r="5" spans="2:2" x14ac:dyDescent="0.25">
      <c r="B5" t="s">
        <v>301</v>
      </c>
    </row>
    <row r="6" spans="2:2" x14ac:dyDescent="0.25">
      <c r="B6" t="s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B1:N14"/>
  <sheetViews>
    <sheetView showGridLines="0" topLeftCell="D1" zoomScaleNormal="100" workbookViewId="0">
      <selection activeCell="J24" sqref="J24"/>
    </sheetView>
  </sheetViews>
  <sheetFormatPr defaultRowHeight="13.2" x14ac:dyDescent="0.25"/>
  <cols>
    <col min="2" max="2" width="13.109375" bestFit="1" customWidth="1"/>
    <col min="3" max="3" width="69.6640625" style="31" customWidth="1"/>
    <col min="5" max="5" width="11.77734375" customWidth="1"/>
    <col min="7" max="7" width="61.44140625" customWidth="1"/>
    <col min="9" max="9" width="9.6640625" bestFit="1" customWidth="1"/>
  </cols>
  <sheetData>
    <row r="1" spans="2:14" ht="13.8" thickBot="1" x14ac:dyDescent="0.3"/>
    <row r="2" spans="2:14" ht="28.8" customHeight="1" thickBot="1" x14ac:dyDescent="0.3">
      <c r="B2" s="158" t="s">
        <v>132</v>
      </c>
      <c r="C2" s="159"/>
      <c r="D2" s="141" t="s">
        <v>132</v>
      </c>
      <c r="E2" s="103" t="s">
        <v>26</v>
      </c>
      <c r="F2" s="104">
        <v>4</v>
      </c>
      <c r="G2" s="105" t="s">
        <v>286</v>
      </c>
      <c r="I2" s="91" t="s">
        <v>134</v>
      </c>
      <c r="J2" s="92">
        <v>4</v>
      </c>
      <c r="K2" s="93">
        <v>4</v>
      </c>
      <c r="L2" s="94">
        <v>8</v>
      </c>
      <c r="M2" s="95">
        <v>12</v>
      </c>
      <c r="N2" s="95">
        <v>16</v>
      </c>
    </row>
    <row r="3" spans="2:14" ht="25.2" customHeight="1" thickBot="1" x14ac:dyDescent="0.3">
      <c r="B3" s="35" t="s">
        <v>45</v>
      </c>
      <c r="C3" s="33" t="s">
        <v>173</v>
      </c>
      <c r="D3" s="141"/>
      <c r="E3" s="103" t="s">
        <v>11</v>
      </c>
      <c r="F3" s="104">
        <v>3</v>
      </c>
      <c r="G3" s="105" t="s">
        <v>287</v>
      </c>
      <c r="I3" s="96" t="s">
        <v>12</v>
      </c>
      <c r="J3" s="97">
        <v>3</v>
      </c>
      <c r="K3" s="98">
        <v>3</v>
      </c>
      <c r="L3" s="99">
        <v>6</v>
      </c>
      <c r="M3" s="100">
        <v>9</v>
      </c>
      <c r="N3" s="101">
        <v>12</v>
      </c>
    </row>
    <row r="4" spans="2:14" ht="25.2" customHeight="1" thickBot="1" x14ac:dyDescent="0.3">
      <c r="B4" s="36" t="s">
        <v>6</v>
      </c>
      <c r="C4" s="33" t="s">
        <v>174</v>
      </c>
      <c r="D4" s="141"/>
      <c r="E4" s="103" t="s">
        <v>6</v>
      </c>
      <c r="F4" s="104">
        <v>2</v>
      </c>
      <c r="G4" s="105" t="s">
        <v>288</v>
      </c>
      <c r="I4" s="96" t="s">
        <v>38</v>
      </c>
      <c r="J4" s="97">
        <v>2</v>
      </c>
      <c r="K4" s="98">
        <v>2</v>
      </c>
      <c r="L4" s="99">
        <v>4</v>
      </c>
      <c r="M4" s="99">
        <v>6</v>
      </c>
      <c r="N4" s="100">
        <v>8</v>
      </c>
    </row>
    <row r="5" spans="2:14" ht="25.2" customHeight="1" thickBot="1" x14ac:dyDescent="0.3">
      <c r="B5" s="37" t="s">
        <v>11</v>
      </c>
      <c r="C5" s="33" t="s">
        <v>175</v>
      </c>
      <c r="D5" s="141"/>
      <c r="E5" s="103" t="s">
        <v>45</v>
      </c>
      <c r="F5" s="104">
        <v>1</v>
      </c>
      <c r="G5" s="105" t="s">
        <v>289</v>
      </c>
      <c r="I5" s="96" t="s">
        <v>44</v>
      </c>
      <c r="J5" s="97">
        <v>1</v>
      </c>
      <c r="K5" s="98">
        <v>1</v>
      </c>
      <c r="L5" s="98">
        <v>2</v>
      </c>
      <c r="M5" s="98">
        <v>3</v>
      </c>
      <c r="N5" s="99">
        <v>4</v>
      </c>
    </row>
    <row r="6" spans="2:14" ht="25.2" customHeight="1" thickBot="1" x14ac:dyDescent="0.3">
      <c r="B6" s="38" t="s">
        <v>26</v>
      </c>
      <c r="C6" s="33" t="s">
        <v>176</v>
      </c>
      <c r="D6" s="141" t="s">
        <v>133</v>
      </c>
      <c r="E6" s="103" t="s">
        <v>134</v>
      </c>
      <c r="F6" s="104">
        <v>4</v>
      </c>
      <c r="G6" s="105" t="s">
        <v>290</v>
      </c>
      <c r="I6" s="148" t="s">
        <v>135</v>
      </c>
      <c r="J6" s="149"/>
      <c r="K6" s="102">
        <v>1</v>
      </c>
      <c r="L6" s="102">
        <v>2</v>
      </c>
      <c r="M6" s="102">
        <v>3</v>
      </c>
      <c r="N6" s="102">
        <v>4</v>
      </c>
    </row>
    <row r="7" spans="2:14" ht="29.4" thickBot="1" x14ac:dyDescent="0.3">
      <c r="D7" s="141"/>
      <c r="E7" s="103" t="s">
        <v>12</v>
      </c>
      <c r="F7" s="104">
        <v>3</v>
      </c>
      <c r="G7" s="106" t="s">
        <v>291</v>
      </c>
      <c r="I7" s="150"/>
      <c r="J7" s="151"/>
      <c r="K7" s="102" t="s">
        <v>45</v>
      </c>
      <c r="L7" s="102" t="s">
        <v>6</v>
      </c>
      <c r="M7" s="102" t="s">
        <v>11</v>
      </c>
      <c r="N7" s="102" t="s">
        <v>26</v>
      </c>
    </row>
    <row r="8" spans="2:14" ht="15" thickBot="1" x14ac:dyDescent="0.3">
      <c r="B8" s="157" t="s">
        <v>133</v>
      </c>
      <c r="C8" s="157"/>
      <c r="D8" s="141"/>
      <c r="E8" s="103" t="s">
        <v>38</v>
      </c>
      <c r="F8" s="104">
        <v>2</v>
      </c>
      <c r="G8" s="105" t="s">
        <v>292</v>
      </c>
    </row>
    <row r="9" spans="2:14" ht="27.6" customHeight="1" thickBot="1" x14ac:dyDescent="0.3">
      <c r="B9" s="35" t="s">
        <v>44</v>
      </c>
      <c r="C9" s="48" t="s">
        <v>177</v>
      </c>
      <c r="D9" s="141"/>
      <c r="E9" s="103" t="s">
        <v>44</v>
      </c>
      <c r="F9" s="104">
        <v>1</v>
      </c>
      <c r="G9" s="105" t="s">
        <v>293</v>
      </c>
      <c r="I9" s="152" t="s">
        <v>276</v>
      </c>
      <c r="J9" s="152"/>
      <c r="K9" s="152"/>
      <c r="L9" s="152"/>
      <c r="M9" s="152"/>
    </row>
    <row r="10" spans="2:14" ht="13.8" thickBot="1" x14ac:dyDescent="0.3">
      <c r="B10" s="36" t="s">
        <v>38</v>
      </c>
      <c r="C10" s="48" t="s">
        <v>178</v>
      </c>
      <c r="I10" s="153" t="s">
        <v>277</v>
      </c>
      <c r="J10" s="153"/>
      <c r="K10" s="153"/>
      <c r="L10" s="154" t="s">
        <v>278</v>
      </c>
      <c r="M10" s="154"/>
    </row>
    <row r="11" spans="2:14" ht="16.8" customHeight="1" x14ac:dyDescent="0.25">
      <c r="B11" s="37" t="s">
        <v>12</v>
      </c>
      <c r="C11" s="48" t="s">
        <v>179</v>
      </c>
      <c r="I11" s="155" t="s">
        <v>284</v>
      </c>
      <c r="J11" s="155"/>
      <c r="K11" s="155"/>
      <c r="L11" s="156" t="s">
        <v>285</v>
      </c>
      <c r="M11" s="156"/>
    </row>
    <row r="12" spans="2:14" x14ac:dyDescent="0.25">
      <c r="B12" s="38" t="s">
        <v>134</v>
      </c>
      <c r="C12" s="48" t="s">
        <v>180</v>
      </c>
      <c r="I12" s="142" t="s">
        <v>279</v>
      </c>
      <c r="J12" s="142"/>
      <c r="K12" s="142"/>
      <c r="L12" s="143" t="s">
        <v>280</v>
      </c>
      <c r="M12" s="143"/>
    </row>
    <row r="13" spans="2:14" x14ac:dyDescent="0.25">
      <c r="I13" s="144" t="s">
        <v>281</v>
      </c>
      <c r="J13" s="144"/>
      <c r="K13" s="144"/>
      <c r="L13" s="145" t="s">
        <v>282</v>
      </c>
      <c r="M13" s="145"/>
    </row>
    <row r="14" spans="2:14" x14ac:dyDescent="0.25">
      <c r="I14" s="146" t="s">
        <v>294</v>
      </c>
      <c r="J14" s="146"/>
      <c r="K14" s="146"/>
      <c r="L14" s="147" t="s">
        <v>283</v>
      </c>
      <c r="M14" s="147"/>
    </row>
  </sheetData>
  <mergeCells count="16">
    <mergeCell ref="B8:C8"/>
    <mergeCell ref="B2:C2"/>
    <mergeCell ref="I14:K14"/>
    <mergeCell ref="L14:M14"/>
    <mergeCell ref="I6:J7"/>
    <mergeCell ref="I9:M9"/>
    <mergeCell ref="I10:K10"/>
    <mergeCell ref="L10:M10"/>
    <mergeCell ref="I11:K11"/>
    <mergeCell ref="L11:M11"/>
    <mergeCell ref="D2:D5"/>
    <mergeCell ref="D6:D9"/>
    <mergeCell ref="I12:K12"/>
    <mergeCell ref="L12:M12"/>
    <mergeCell ref="I13:K13"/>
    <mergeCell ref="L13:M1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C6"/>
  <sheetViews>
    <sheetView workbookViewId="0">
      <selection activeCell="D22" sqref="D22"/>
    </sheetView>
  </sheetViews>
  <sheetFormatPr defaultRowHeight="13.2" x14ac:dyDescent="0.25"/>
  <cols>
    <col min="1" max="1" width="9.88671875" bestFit="1" customWidth="1"/>
    <col min="2" max="2" width="52.33203125" customWidth="1"/>
    <col min="3" max="3" width="9.88671875" customWidth="1"/>
  </cols>
  <sheetData>
    <row r="1" spans="1:3" ht="39.6" x14ac:dyDescent="0.25">
      <c r="A1" s="49" t="s">
        <v>137</v>
      </c>
      <c r="B1" s="49" t="s">
        <v>138</v>
      </c>
      <c r="C1" s="50" t="s">
        <v>139</v>
      </c>
    </row>
    <row r="2" spans="1:3" ht="26.4" x14ac:dyDescent="0.25">
      <c r="A2" s="43" t="s">
        <v>141</v>
      </c>
      <c r="B2" s="44" t="s">
        <v>145</v>
      </c>
      <c r="C2" s="34">
        <v>1</v>
      </c>
    </row>
    <row r="3" spans="1:3" ht="39.6" x14ac:dyDescent="0.25">
      <c r="A3" s="43" t="s">
        <v>140</v>
      </c>
      <c r="B3" s="44" t="s">
        <v>146</v>
      </c>
      <c r="C3" s="34">
        <v>0.8</v>
      </c>
    </row>
    <row r="4" spans="1:3" ht="52.8" x14ac:dyDescent="0.25">
      <c r="A4" s="43" t="s">
        <v>142</v>
      </c>
      <c r="B4" s="44" t="s">
        <v>147</v>
      </c>
      <c r="C4" s="34">
        <v>0.6</v>
      </c>
    </row>
    <row r="5" spans="1:3" ht="39.6" x14ac:dyDescent="0.25">
      <c r="A5" s="43" t="s">
        <v>143</v>
      </c>
      <c r="B5" s="44" t="s">
        <v>148</v>
      </c>
      <c r="C5" s="34">
        <v>0.4</v>
      </c>
    </row>
    <row r="6" spans="1:3" ht="26.4" x14ac:dyDescent="0.25">
      <c r="A6" s="43" t="s">
        <v>144</v>
      </c>
      <c r="B6" s="44" t="s">
        <v>149</v>
      </c>
      <c r="C6" s="34">
        <v>0.2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B5"/>
  <sheetViews>
    <sheetView showGridLines="0" workbookViewId="0">
      <selection sqref="A1:B5"/>
    </sheetView>
  </sheetViews>
  <sheetFormatPr defaultRowHeight="13.2" x14ac:dyDescent="0.25"/>
  <cols>
    <col min="1" max="1" width="13.6640625" style="39" customWidth="1"/>
    <col min="2" max="2" width="58.44140625" customWidth="1"/>
  </cols>
  <sheetData>
    <row r="1" spans="1:2" ht="25.2" customHeight="1" x14ac:dyDescent="0.25">
      <c r="A1" s="49" t="s">
        <v>152</v>
      </c>
      <c r="B1" s="49" t="s">
        <v>138</v>
      </c>
    </row>
    <row r="2" spans="1:2" ht="79.2" x14ac:dyDescent="0.25">
      <c r="A2" s="43" t="s">
        <v>46</v>
      </c>
      <c r="B2" s="44" t="s">
        <v>154</v>
      </c>
    </row>
    <row r="3" spans="1:2" ht="52.8" x14ac:dyDescent="0.25">
      <c r="A3" s="43" t="s">
        <v>59</v>
      </c>
      <c r="B3" s="44" t="s">
        <v>155</v>
      </c>
    </row>
    <row r="4" spans="1:2" ht="79.2" x14ac:dyDescent="0.25">
      <c r="A4" s="43" t="s">
        <v>153</v>
      </c>
      <c r="B4" s="44" t="s">
        <v>156</v>
      </c>
    </row>
    <row r="5" spans="1:2" ht="39.6" x14ac:dyDescent="0.25">
      <c r="A5" s="43" t="s">
        <v>50</v>
      </c>
      <c r="B5" s="44" t="s">
        <v>157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N36"/>
  <sheetViews>
    <sheetView workbookViewId="0">
      <selection activeCell="J4" sqref="J4"/>
    </sheetView>
  </sheetViews>
  <sheetFormatPr defaultRowHeight="13.2" x14ac:dyDescent="0.25"/>
  <cols>
    <col min="1" max="1" width="10.109375" customWidth="1"/>
    <col min="2" max="2" width="43.5546875" customWidth="1"/>
    <col min="3" max="3" width="14.33203125" customWidth="1"/>
    <col min="4" max="5" width="13.6640625" customWidth="1"/>
    <col min="6" max="6" width="43.5546875" customWidth="1"/>
    <col min="7" max="9" width="13.6640625" customWidth="1"/>
    <col min="10" max="10" width="13.88671875" customWidth="1"/>
    <col min="11" max="11" width="3.33203125" style="32" customWidth="1"/>
  </cols>
  <sheetData>
    <row r="1" spans="1:14" x14ac:dyDescent="0.25">
      <c r="A1" s="4" t="s">
        <v>158</v>
      </c>
    </row>
    <row r="3" spans="1:14" s="39" customFormat="1" ht="39.6" x14ac:dyDescent="0.25">
      <c r="A3" s="41" t="s">
        <v>159</v>
      </c>
      <c r="B3" s="41" t="s">
        <v>160</v>
      </c>
      <c r="C3" s="42" t="s">
        <v>161</v>
      </c>
      <c r="D3" s="42" t="s">
        <v>162</v>
      </c>
      <c r="E3" s="42" t="s">
        <v>163</v>
      </c>
      <c r="F3" s="41" t="s">
        <v>164</v>
      </c>
      <c r="G3" s="42" t="s">
        <v>165</v>
      </c>
      <c r="H3" s="42" t="s">
        <v>166</v>
      </c>
      <c r="I3" s="42" t="s">
        <v>167</v>
      </c>
      <c r="J3" s="160" t="s">
        <v>168</v>
      </c>
      <c r="K3" s="160"/>
    </row>
    <row r="4" spans="1:14" x14ac:dyDescent="0.25">
      <c r="H4" s="45"/>
      <c r="I4" s="45"/>
      <c r="J4" s="46" t="s">
        <v>169</v>
      </c>
      <c r="K4" s="23">
        <f>IF(J4="Não iniciado",1,IF(J4="Em andamento",2,IF(J4="Concluído",3,IF(J4="Atrasado",4))))</f>
        <v>1</v>
      </c>
      <c r="N4" s="47" t="s">
        <v>169</v>
      </c>
    </row>
    <row r="5" spans="1:14" x14ac:dyDescent="0.25">
      <c r="J5" s="46" t="s">
        <v>170</v>
      </c>
      <c r="K5" s="23">
        <f t="shared" ref="K5:K31" si="0">IF(J5="Não iniciado",1,IF(J5="Em andamento",2,IF(J5="Concluído",3,IF(J5="Atrasado",4))))</f>
        <v>2</v>
      </c>
      <c r="N5" s="47" t="s">
        <v>170</v>
      </c>
    </row>
    <row r="6" spans="1:14" x14ac:dyDescent="0.25">
      <c r="J6" s="46" t="s">
        <v>172</v>
      </c>
      <c r="K6" s="23">
        <f t="shared" si="0"/>
        <v>4</v>
      </c>
      <c r="N6" s="47" t="s">
        <v>171</v>
      </c>
    </row>
    <row r="7" spans="1:14" x14ac:dyDescent="0.25">
      <c r="J7" s="46" t="s">
        <v>171</v>
      </c>
      <c r="K7" s="23">
        <f t="shared" si="0"/>
        <v>3</v>
      </c>
      <c r="N7" s="47" t="s">
        <v>172</v>
      </c>
    </row>
    <row r="8" spans="1:14" x14ac:dyDescent="0.25">
      <c r="J8" s="46"/>
      <c r="K8" s="23" t="b">
        <f t="shared" si="0"/>
        <v>0</v>
      </c>
    </row>
    <row r="9" spans="1:14" x14ac:dyDescent="0.25">
      <c r="J9" s="46"/>
      <c r="K9" s="23" t="b">
        <f t="shared" si="0"/>
        <v>0</v>
      </c>
    </row>
    <row r="10" spans="1:14" x14ac:dyDescent="0.25">
      <c r="J10" s="46"/>
      <c r="K10" s="23" t="b">
        <f t="shared" si="0"/>
        <v>0</v>
      </c>
    </row>
    <row r="11" spans="1:14" x14ac:dyDescent="0.25">
      <c r="J11" s="46"/>
      <c r="K11" s="23" t="b">
        <f t="shared" si="0"/>
        <v>0</v>
      </c>
    </row>
    <row r="12" spans="1:14" x14ac:dyDescent="0.25">
      <c r="J12" s="46"/>
      <c r="K12" s="23" t="b">
        <f t="shared" si="0"/>
        <v>0</v>
      </c>
    </row>
    <row r="13" spans="1:14" x14ac:dyDescent="0.25">
      <c r="J13" s="46"/>
      <c r="K13" s="23" t="b">
        <f t="shared" si="0"/>
        <v>0</v>
      </c>
    </row>
    <row r="14" spans="1:14" x14ac:dyDescent="0.25">
      <c r="J14" s="46"/>
      <c r="K14" s="23" t="b">
        <f t="shared" si="0"/>
        <v>0</v>
      </c>
    </row>
    <row r="15" spans="1:14" x14ac:dyDescent="0.25">
      <c r="J15" s="46"/>
      <c r="K15" s="23" t="b">
        <f t="shared" si="0"/>
        <v>0</v>
      </c>
    </row>
    <row r="16" spans="1:14" x14ac:dyDescent="0.25">
      <c r="J16" s="46"/>
      <c r="K16" s="23" t="b">
        <f t="shared" si="0"/>
        <v>0</v>
      </c>
    </row>
    <row r="17" spans="10:11" x14ac:dyDescent="0.25">
      <c r="J17" s="46"/>
      <c r="K17" s="23" t="b">
        <f t="shared" si="0"/>
        <v>0</v>
      </c>
    </row>
    <row r="18" spans="10:11" x14ac:dyDescent="0.25">
      <c r="J18" s="46"/>
      <c r="K18" s="23" t="b">
        <f t="shared" si="0"/>
        <v>0</v>
      </c>
    </row>
    <row r="19" spans="10:11" x14ac:dyDescent="0.25">
      <c r="J19" s="46"/>
      <c r="K19" s="23" t="b">
        <f t="shared" si="0"/>
        <v>0</v>
      </c>
    </row>
    <row r="20" spans="10:11" x14ac:dyDescent="0.25">
      <c r="J20" s="46"/>
      <c r="K20" s="23" t="b">
        <f t="shared" si="0"/>
        <v>0</v>
      </c>
    </row>
    <row r="21" spans="10:11" x14ac:dyDescent="0.25">
      <c r="J21" s="46"/>
      <c r="K21" s="23" t="b">
        <f t="shared" si="0"/>
        <v>0</v>
      </c>
    </row>
    <row r="22" spans="10:11" x14ac:dyDescent="0.25">
      <c r="J22" s="46"/>
      <c r="K22" s="23" t="b">
        <f t="shared" si="0"/>
        <v>0</v>
      </c>
    </row>
    <row r="23" spans="10:11" x14ac:dyDescent="0.25">
      <c r="J23" s="46"/>
      <c r="K23" s="23" t="b">
        <f t="shared" si="0"/>
        <v>0</v>
      </c>
    </row>
    <row r="24" spans="10:11" x14ac:dyDescent="0.25">
      <c r="J24" s="46"/>
      <c r="K24" s="23" t="b">
        <f t="shared" si="0"/>
        <v>0</v>
      </c>
    </row>
    <row r="25" spans="10:11" x14ac:dyDescent="0.25">
      <c r="J25" s="46"/>
      <c r="K25" s="23" t="b">
        <f t="shared" si="0"/>
        <v>0</v>
      </c>
    </row>
    <row r="26" spans="10:11" x14ac:dyDescent="0.25">
      <c r="J26" s="46"/>
      <c r="K26" s="23" t="b">
        <f t="shared" si="0"/>
        <v>0</v>
      </c>
    </row>
    <row r="27" spans="10:11" x14ac:dyDescent="0.25">
      <c r="J27" s="46"/>
      <c r="K27" s="23" t="b">
        <f t="shared" si="0"/>
        <v>0</v>
      </c>
    </row>
    <row r="28" spans="10:11" x14ac:dyDescent="0.25">
      <c r="J28" s="46"/>
      <c r="K28" s="23" t="b">
        <f t="shared" si="0"/>
        <v>0</v>
      </c>
    </row>
    <row r="29" spans="10:11" x14ac:dyDescent="0.25">
      <c r="J29" s="46"/>
      <c r="K29" s="23" t="b">
        <f t="shared" si="0"/>
        <v>0</v>
      </c>
    </row>
    <row r="30" spans="10:11" x14ac:dyDescent="0.25">
      <c r="J30" s="46"/>
      <c r="K30" s="23" t="b">
        <f t="shared" si="0"/>
        <v>0</v>
      </c>
    </row>
    <row r="31" spans="10:11" ht="16.8" x14ac:dyDescent="0.25">
      <c r="J31" s="24"/>
      <c r="K31" s="23" t="b">
        <f t="shared" si="0"/>
        <v>0</v>
      </c>
    </row>
    <row r="32" spans="10:11" ht="16.8" x14ac:dyDescent="0.25">
      <c r="J32" s="24"/>
    </row>
    <row r="33" spans="10:10" ht="16.8" x14ac:dyDescent="0.25">
      <c r="J33" s="24"/>
    </row>
    <row r="34" spans="10:10" ht="16.8" x14ac:dyDescent="0.25">
      <c r="J34" s="24"/>
    </row>
    <row r="35" spans="10:10" ht="16.8" x14ac:dyDescent="0.25">
      <c r="J35" s="24"/>
    </row>
    <row r="36" spans="10:10" ht="16.8" x14ac:dyDescent="0.25">
      <c r="J36" s="24"/>
    </row>
  </sheetData>
  <mergeCells count="1">
    <mergeCell ref="J3:K3"/>
  </mergeCells>
  <dataValidations count="1">
    <dataValidation type="list" allowBlank="1" showInputMessage="1" showErrorMessage="1" sqref="J4:J36" xr:uid="{00000000-0002-0000-0600-000000000000}">
      <formula1>$N$4:$N$7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1C6C1EA-2CF8-40E2-9CEF-C37916E62CBF}">
            <x14:iconSet iconSet="4TrafficLight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Gray" iconId="2"/>
              <x14:cfIcon iconSet="3Symbols" iconId="1"/>
              <x14:cfIcon iconSet="3Symbols" iconId="2"/>
              <x14:cfIcon iconSet="3Symbols" iconId="0"/>
            </x14:iconSet>
          </x14:cfRule>
          <xm:sqref>K4</xm:sqref>
        </x14:conditionalFormatting>
        <x14:conditionalFormatting xmlns:xm="http://schemas.microsoft.com/office/excel/2006/main">
          <x14:cfRule type="iconSet" priority="1" id="{CEE6C92B-38F8-4442-870C-AC1FC8B8CED9}">
            <x14:iconSet iconSet="4TrafficLights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ArrowsGray" iconId="2"/>
              <x14:cfIcon iconSet="3Symbols" iconId="1"/>
              <x14:cfIcon iconSet="3Symbols" iconId="2"/>
              <x14:cfIcon iconSet="3Symbols" iconId="0"/>
            </x14:iconSet>
          </x14:cfRule>
          <xm:sqref>K5:K31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O28"/>
  <sheetViews>
    <sheetView workbookViewId="0">
      <selection activeCell="H5" sqref="H5"/>
    </sheetView>
  </sheetViews>
  <sheetFormatPr defaultRowHeight="13.2" x14ac:dyDescent="0.25"/>
  <cols>
    <col min="1" max="1" width="37.33203125" bestFit="1" customWidth="1"/>
    <col min="3" max="3" width="29.6640625" bestFit="1" customWidth="1"/>
    <col min="4" max="4" width="2" customWidth="1"/>
    <col min="5" max="5" width="23.33203125" bestFit="1" customWidth="1"/>
    <col min="6" max="6" width="2" customWidth="1"/>
    <col min="7" max="7" width="12" bestFit="1" customWidth="1"/>
    <col min="8" max="8" width="18" bestFit="1" customWidth="1"/>
    <col min="9" max="9" width="21" bestFit="1" customWidth="1"/>
    <col min="10" max="10" width="1.6640625" customWidth="1"/>
    <col min="11" max="11" width="13.5546875" bestFit="1" customWidth="1"/>
    <col min="12" max="12" width="3.5546875" customWidth="1"/>
    <col min="13" max="13" width="29.33203125" bestFit="1" customWidth="1"/>
    <col min="15" max="15" width="51.44140625" bestFit="1" customWidth="1"/>
  </cols>
  <sheetData>
    <row r="1" spans="1:15" x14ac:dyDescent="0.25">
      <c r="A1" t="s">
        <v>18</v>
      </c>
      <c r="C1" t="s">
        <v>19</v>
      </c>
      <c r="E1" s="4" t="s">
        <v>4</v>
      </c>
      <c r="G1" s="5" t="s">
        <v>20</v>
      </c>
      <c r="H1" s="6" t="s">
        <v>0</v>
      </c>
      <c r="I1" s="4" t="s">
        <v>3</v>
      </c>
      <c r="K1" s="4" t="s">
        <v>21</v>
      </c>
      <c r="M1" s="4" t="s">
        <v>22</v>
      </c>
      <c r="O1" s="4" t="s">
        <v>23</v>
      </c>
    </row>
    <row r="2" spans="1:15" x14ac:dyDescent="0.25">
      <c r="A2" t="s">
        <v>24</v>
      </c>
      <c r="C2" s="4" t="s">
        <v>14</v>
      </c>
      <c r="E2" s="4" t="s">
        <v>25</v>
      </c>
      <c r="G2" s="5" t="s">
        <v>7</v>
      </c>
      <c r="H2" s="6" t="s">
        <v>26</v>
      </c>
      <c r="I2" t="s">
        <v>8</v>
      </c>
      <c r="K2" s="4" t="s">
        <v>27</v>
      </c>
      <c r="M2" s="4" t="s">
        <v>28</v>
      </c>
      <c r="O2" s="4" t="s">
        <v>29</v>
      </c>
    </row>
    <row r="3" spans="1:15" x14ac:dyDescent="0.25">
      <c r="A3" t="s">
        <v>30</v>
      </c>
      <c r="C3" s="4" t="s">
        <v>15</v>
      </c>
      <c r="E3" s="7" t="s">
        <v>31</v>
      </c>
      <c r="G3" s="5" t="s">
        <v>12</v>
      </c>
      <c r="H3" s="6" t="s">
        <v>11</v>
      </c>
      <c r="I3" t="s">
        <v>32</v>
      </c>
      <c r="K3" s="4" t="s">
        <v>33</v>
      </c>
      <c r="M3" s="4" t="s">
        <v>34</v>
      </c>
      <c r="O3" s="4" t="s">
        <v>35</v>
      </c>
    </row>
    <row r="4" spans="1:15" x14ac:dyDescent="0.25">
      <c r="A4" t="s">
        <v>36</v>
      </c>
      <c r="C4" t="s">
        <v>16</v>
      </c>
      <c r="E4" s="4" t="s">
        <v>37</v>
      </c>
      <c r="G4" s="5" t="s">
        <v>38</v>
      </c>
      <c r="H4" s="6" t="s">
        <v>6</v>
      </c>
      <c r="I4" s="4" t="s">
        <v>39</v>
      </c>
      <c r="K4" s="4" t="s">
        <v>40</v>
      </c>
      <c r="O4" s="4" t="s">
        <v>41</v>
      </c>
    </row>
    <row r="5" spans="1:15" x14ac:dyDescent="0.25">
      <c r="A5" t="s">
        <v>42</v>
      </c>
      <c r="C5" t="s">
        <v>10</v>
      </c>
      <c r="E5" s="4" t="s">
        <v>43</v>
      </c>
      <c r="G5" s="5" t="s">
        <v>44</v>
      </c>
      <c r="H5" s="6" t="s">
        <v>45</v>
      </c>
      <c r="I5" s="4" t="s">
        <v>46</v>
      </c>
      <c r="K5" s="4" t="s">
        <v>47</v>
      </c>
      <c r="O5" s="4" t="s">
        <v>48</v>
      </c>
    </row>
    <row r="6" spans="1:15" x14ac:dyDescent="0.25">
      <c r="A6" t="s">
        <v>49</v>
      </c>
      <c r="C6" t="s">
        <v>17</v>
      </c>
      <c r="I6" s="4" t="s">
        <v>50</v>
      </c>
      <c r="K6" s="4" t="s">
        <v>51</v>
      </c>
      <c r="O6" s="4" t="s">
        <v>52</v>
      </c>
    </row>
    <row r="7" spans="1:15" x14ac:dyDescent="0.25">
      <c r="A7" t="s">
        <v>53</v>
      </c>
      <c r="I7" s="4"/>
      <c r="K7" s="4"/>
      <c r="O7" s="4"/>
    </row>
    <row r="8" spans="1:15" x14ac:dyDescent="0.25">
      <c r="A8" t="s">
        <v>54</v>
      </c>
      <c r="C8" t="s">
        <v>9</v>
      </c>
      <c r="I8" t="s">
        <v>55</v>
      </c>
      <c r="K8" s="4" t="s">
        <v>56</v>
      </c>
      <c r="O8" s="4" t="s">
        <v>57</v>
      </c>
    </row>
    <row r="9" spans="1:15" x14ac:dyDescent="0.25">
      <c r="A9" t="s">
        <v>58</v>
      </c>
      <c r="C9" s="4" t="s">
        <v>5</v>
      </c>
      <c r="I9" t="s">
        <v>59</v>
      </c>
      <c r="O9" s="4" t="s">
        <v>60</v>
      </c>
    </row>
    <row r="10" spans="1:15" x14ac:dyDescent="0.25">
      <c r="A10" t="s">
        <v>61</v>
      </c>
      <c r="C10" s="4" t="s">
        <v>56</v>
      </c>
      <c r="I10" t="s">
        <v>13</v>
      </c>
      <c r="O10" s="4" t="s">
        <v>62</v>
      </c>
    </row>
    <row r="11" spans="1:15" x14ac:dyDescent="0.25">
      <c r="I11" s="4"/>
      <c r="O11" s="4" t="s">
        <v>63</v>
      </c>
    </row>
    <row r="12" spans="1:15" x14ac:dyDescent="0.25">
      <c r="I12" s="4"/>
    </row>
    <row r="13" spans="1:15" x14ac:dyDescent="0.25">
      <c r="I13" s="4"/>
    </row>
    <row r="20" ht="12.75" customHeight="1" x14ac:dyDescent="0.25"/>
    <row r="28" ht="12.75" customHeight="1" x14ac:dyDescent="0.25"/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Matriz</vt:lpstr>
      <vt:lpstr>Estab Contexto</vt:lpstr>
      <vt:lpstr>Dicionário de riscos</vt:lpstr>
      <vt:lpstr>Categorias</vt:lpstr>
      <vt:lpstr>Escalas</vt:lpstr>
      <vt:lpstr>Avaliação Controles</vt:lpstr>
      <vt:lpstr>Tratamento</vt:lpstr>
      <vt:lpstr>Plano de respostas</vt:lpstr>
      <vt:lpstr>Listas</vt:lpstr>
      <vt:lpstr>'Dicionário de riscos'!Area_de_impressao</vt:lpstr>
      <vt:lpstr>'Dicionário de riscos'!Titulos_de_impressao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MachadoJr</dc:creator>
  <cp:lastModifiedBy>Guilherme Antonio Machado Junior</cp:lastModifiedBy>
  <dcterms:created xsi:type="dcterms:W3CDTF">2019-08-16T21:31:43Z</dcterms:created>
  <dcterms:modified xsi:type="dcterms:W3CDTF">2025-11-17T22:22:17Z</dcterms:modified>
</cp:coreProperties>
</file>